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Titulní list rozpočtu" sheetId="1" r:id="rId1"/>
    <sheet name="Rekapitulace" sheetId="2" r:id="rId2"/>
    <sheet name="Položky" sheetId="3" r:id="rId3"/>
  </sheets>
  <definedNames>
    <definedName name="_xlnm.Print_Titles" localSheetId="2">Položky!$1:$7</definedName>
    <definedName name="_xlnm.Print_Titles" localSheetId="0">'Titulní list rozpočtu'!$1:$7</definedName>
  </definedNames>
  <calcPr calcId="145621"/>
</workbook>
</file>

<file path=xl/calcChain.xml><?xml version="1.0" encoding="utf-8"?>
<calcChain xmlns="http://schemas.openxmlformats.org/spreadsheetml/2006/main">
  <c r="AD139" i="3" l="1"/>
  <c r="AD46" i="3"/>
  <c r="AD163" i="3" l="1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5" i="3"/>
  <c r="AD12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X167" i="3" s="1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63" i="3"/>
  <c r="AD62" i="3"/>
  <c r="AD61" i="3"/>
  <c r="AD60" i="3"/>
  <c r="AD59" i="3"/>
  <c r="AD58" i="3"/>
  <c r="AD57" i="3"/>
  <c r="AD65" i="3" s="1"/>
  <c r="D12" i="2" s="1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48" i="3" s="1"/>
  <c r="AD91" i="3" l="1"/>
  <c r="D17" i="2" s="1"/>
  <c r="D18" i="2" s="1"/>
  <c r="AD167" i="3"/>
  <c r="AD164" i="3"/>
  <c r="X166" i="3"/>
  <c r="AD166" i="3" s="1"/>
  <c r="D11" i="2"/>
  <c r="AD169" i="3" l="1"/>
  <c r="D13" i="2" s="1"/>
  <c r="D14" i="2" s="1"/>
  <c r="D21" i="2" s="1"/>
</calcChain>
</file>

<file path=xl/sharedStrings.xml><?xml version="1.0" encoding="utf-8"?>
<sst xmlns="http://schemas.openxmlformats.org/spreadsheetml/2006/main" count="524" uniqueCount="333">
  <si>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</si>
  <si>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</si>
  <si>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</si>
  <si>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</si>
  <si>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</si>
  <si>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52-2014</t>
  </si>
  <si>
    <t>Název:</t>
  </si>
  <si>
    <t>Oprava objektu čp.101, Strážné</t>
  </si>
  <si>
    <t/>
  </si>
  <si>
    <t>Elektroinstace</t>
  </si>
  <si>
    <t>Investor:</t>
  </si>
  <si>
    <t xml:space="preserve">Správa Krkonošského národního parku Vrchlabí, </t>
  </si>
  <si>
    <t>Dobrovského čp.3,  Vrchlabí</t>
  </si>
  <si>
    <t>vypracoval:</t>
  </si>
  <si>
    <t>Lukáš Jirásek</t>
  </si>
  <si>
    <t>e-mail:</t>
  </si>
  <si>
    <t>dne:</t>
  </si>
  <si>
    <t>29. 4. 2015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</si>
  <si>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</si>
  <si>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</si>
  <si>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</si>
  <si>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</si>
  <si>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</si>
  <si>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</si>
  <si>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</si>
  <si>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</si>
  <si>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</si>
  <si>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</si>
  <si>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>4.</t>
  </si>
  <si>
    <t>CELKEM URN</t>
  </si>
  <si>
    <t>Σ</t>
  </si>
  <si>
    <t>REKAPITULACE CELKEM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</si>
  <si>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</si>
  <si>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</si>
  <si>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</si>
  <si>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</si>
  <si>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</si>
  <si>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</si>
  <si>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</si>
  <si>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</si>
  <si>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</si>
  <si>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oheb.el.inst. typ 14 R=16mm</t>
  </si>
  <si>
    <t>220,00</t>
  </si>
  <si>
    <t>m</t>
  </si>
  <si>
    <t>210010003</t>
  </si>
  <si>
    <t>trubka oheb.el.inst. typ 14 R=23mm</t>
  </si>
  <si>
    <t>1,00</t>
  </si>
  <si>
    <t>210010109</t>
  </si>
  <si>
    <t>lišta instalační vkládací s víčkem, šířkys do 60mm</t>
  </si>
  <si>
    <t>10,00</t>
  </si>
  <si>
    <t>210010301</t>
  </si>
  <si>
    <t>krab.přístrojová (1901, 1902, KP 68) bez zapojení</t>
  </si>
  <si>
    <t>ks</t>
  </si>
  <si>
    <t>210010313</t>
  </si>
  <si>
    <t>krabice odbočná s víčkem čtvercová bez zapojení</t>
  </si>
  <si>
    <t>210010316</t>
  </si>
  <si>
    <t>krab.odboč.s víčkem.svor.čtyřhranná do 100x100mm</t>
  </si>
  <si>
    <t>210100001</t>
  </si>
  <si>
    <t>ukonč.vod.v rozv.vč.zap.a konc.do 2.5mm2</t>
  </si>
  <si>
    <t>80,00</t>
  </si>
  <si>
    <t>210100003</t>
  </si>
  <si>
    <t>ukonč.vod.v rozv.vč.zap.a konc.do 16mm2</t>
  </si>
  <si>
    <t>210100013</t>
  </si>
  <si>
    <t>ukonč.vod.v rozv.vč.zap.a konc.do 4mm2</t>
  </si>
  <si>
    <t>2,00</t>
  </si>
  <si>
    <t>210100014</t>
  </si>
  <si>
    <t>ukonč.vod.v rozv.vč.zap.a konc.do 10mm2</t>
  </si>
  <si>
    <t>16,00</t>
  </si>
  <si>
    <t>210110031</t>
  </si>
  <si>
    <t>spín.zápust.vč.zap.1-pólový - řazení 1</t>
  </si>
  <si>
    <t>210110036</t>
  </si>
  <si>
    <t>sériový přep.stříd. - řazení 5 zápust.vč.zap.</t>
  </si>
  <si>
    <t>4,00</t>
  </si>
  <si>
    <t>210110038</t>
  </si>
  <si>
    <t>střídavý přepínač - řazení 6 zápust.vč.zap.</t>
  </si>
  <si>
    <t>6,00</t>
  </si>
  <si>
    <t>210110039</t>
  </si>
  <si>
    <t>křížový přepínač - řazení 7 zápust.vč.zap.</t>
  </si>
  <si>
    <t>210110044</t>
  </si>
  <si>
    <t>dvojitý přep.stříd. - řazení 5B zápust.vč.zap.</t>
  </si>
  <si>
    <t>210110502</t>
  </si>
  <si>
    <t>vačkové spínač třípólový do 25A</t>
  </si>
  <si>
    <t>210111042</t>
  </si>
  <si>
    <t>zás.polozap./zapuštěné 10/16A 250V 2P+Z průb.mont.</t>
  </si>
  <si>
    <t>210111126</t>
  </si>
  <si>
    <t>zás.400V/16A, IP44</t>
  </si>
  <si>
    <t>210150171</t>
  </si>
  <si>
    <t>montáž relé ventilátorových</t>
  </si>
  <si>
    <t>210190003</t>
  </si>
  <si>
    <t>montáž rozvodnic do 50kg</t>
  </si>
  <si>
    <t>210201015</t>
  </si>
  <si>
    <t>svítidlo zářivkové bytové stropní 1 zdroj s krytem</t>
  </si>
  <si>
    <t>210201025</t>
  </si>
  <si>
    <t>svítidlo zářivkové bytové stropní 2 zdroje s krytem</t>
  </si>
  <si>
    <t>11,00</t>
  </si>
  <si>
    <t>210201054</t>
  </si>
  <si>
    <t>svítidlo zářivkové bytové nástěnné 2 zdroje kompaktní</t>
  </si>
  <si>
    <t>210201055</t>
  </si>
  <si>
    <t>svítidlo zářivkové nástěnné s vypínačem</t>
  </si>
  <si>
    <t>210201056</t>
  </si>
  <si>
    <t>svítidlo zářivkové bytové nástěnné 1 zdroj kompaktní</t>
  </si>
  <si>
    <t>210220022</t>
  </si>
  <si>
    <t>uzem. v zemi FeZn R=8-10 mm vč.svorek;propoj.aj.</t>
  </si>
  <si>
    <t>210220302</t>
  </si>
  <si>
    <t>svorky hromosv.nad 2 šrouby(ST;SJ;SK;SZ;SR01;02)</t>
  </si>
  <si>
    <t>210220321</t>
  </si>
  <si>
    <t>svorka na potrubí "Bernard" vč.pásku (bez vodič.)</t>
  </si>
  <si>
    <t>5,00</t>
  </si>
  <si>
    <t>210220451</t>
  </si>
  <si>
    <t>ochran.pospoj. v prádel.apod. Cu 4-16 mm2 (vu+po)</t>
  </si>
  <si>
    <t>100,00</t>
  </si>
  <si>
    <t>210810005</t>
  </si>
  <si>
    <t>480,00</t>
  </si>
  <si>
    <t>210810006</t>
  </si>
  <si>
    <t>200,00</t>
  </si>
  <si>
    <t>210810013</t>
  </si>
  <si>
    <t>CYKY-J 4x10mm2 750V</t>
  </si>
  <si>
    <t>20,00</t>
  </si>
  <si>
    <t>210810015</t>
  </si>
  <si>
    <t>CYKY-J 5x1.5mm2 750V</t>
  </si>
  <si>
    <t>210810016</t>
  </si>
  <si>
    <t>7,00</t>
  </si>
  <si>
    <t>Celkem za ceník:</t>
  </si>
  <si>
    <t>Kč</t>
  </si>
  <si>
    <t>C22M - Sdělovací, signal. a zabezpečovací zařízení</t>
  </si>
  <si>
    <t>220280241</t>
  </si>
  <si>
    <t>koax.kabel v trubkách, prozvonění a označení, vč.pročištění trubek</t>
  </si>
  <si>
    <t>220700182</t>
  </si>
  <si>
    <t>montáž kabelu UTP</t>
  </si>
  <si>
    <t>120,00</t>
  </si>
  <si>
    <t>220730001</t>
  </si>
  <si>
    <t>účastnická zásuvka TV+R+SAT koncová pod om.</t>
  </si>
  <si>
    <t>3,00</t>
  </si>
  <si>
    <t>220730003</t>
  </si>
  <si>
    <t>montáž účastnické zásuvky PC</t>
  </si>
  <si>
    <t>220730033</t>
  </si>
  <si>
    <t>stožár a kotvení do zdi</t>
  </si>
  <si>
    <t>220730151</t>
  </si>
  <si>
    <t>kompletace a montáž antény STA vč. nasměrování</t>
  </si>
  <si>
    <t>220730331</t>
  </si>
  <si>
    <t>připojení zesil.soupravy na rozvod STA</t>
  </si>
  <si>
    <t>Ostatní a vedlejší náklady</t>
  </si>
  <si>
    <t>00001</t>
  </si>
  <si>
    <t>demontáž stávající elektroinstalace</t>
  </si>
  <si>
    <t>00002</t>
  </si>
  <si>
    <t>revize elektro</t>
  </si>
  <si>
    <t>00003</t>
  </si>
  <si>
    <t>montáž detektoru kouře</t>
  </si>
  <si>
    <t>00004</t>
  </si>
  <si>
    <t>montáž detektoru CO</t>
  </si>
  <si>
    <t>00005</t>
  </si>
  <si>
    <t>montáž - zapojení přímotopného konvektoru</t>
  </si>
  <si>
    <t>00006</t>
  </si>
  <si>
    <t>montáž - zapojení termostatu s GSM modulem</t>
  </si>
  <si>
    <t>00007</t>
  </si>
  <si>
    <t>poplatek za recyklaci svítidla</t>
  </si>
  <si>
    <t>00008</t>
  </si>
  <si>
    <t>poplatek za recyklaci světelného zdroje</t>
  </si>
  <si>
    <t>28,00</t>
  </si>
  <si>
    <t>00009</t>
  </si>
  <si>
    <t>napojení stávajícího ohřívače TUV</t>
  </si>
  <si>
    <t>00010</t>
  </si>
  <si>
    <t>napojení stávající vodárny</t>
  </si>
  <si>
    <t>00011</t>
  </si>
  <si>
    <t>napojení stávající el.instalační krabice</t>
  </si>
  <si>
    <t>00012</t>
  </si>
  <si>
    <t>napojení ventilátoru</t>
  </si>
  <si>
    <t>00013</t>
  </si>
  <si>
    <t>napojení stávajícího svítidla</t>
  </si>
  <si>
    <t>00014</t>
  </si>
  <si>
    <t>přípatek za zatahování kabelu do chráničky</t>
  </si>
  <si>
    <t>00015</t>
  </si>
  <si>
    <t>úklid pracoviště</t>
  </si>
  <si>
    <t>Materiály</t>
  </si>
  <si>
    <t>00201</t>
  </si>
  <si>
    <t>trubka ohebná instal. PVC 1416</t>
  </si>
  <si>
    <t>00202</t>
  </si>
  <si>
    <t>trubka ohebná instal. PVC 1423</t>
  </si>
  <si>
    <t>00282</t>
  </si>
  <si>
    <t>lišta el.instalační vkládací s víčkem 50x20mm</t>
  </si>
  <si>
    <t>00310</t>
  </si>
  <si>
    <t>krabice pod omítku - KU 68/1901</t>
  </si>
  <si>
    <t>00311</t>
  </si>
  <si>
    <t>krabice odbočná pod omítku - KU 68/1902</t>
  </si>
  <si>
    <t>00312</t>
  </si>
  <si>
    <t>krabice izolační - KI 68 L/1</t>
  </si>
  <si>
    <t>00318</t>
  </si>
  <si>
    <t>krabice pod omítku s víčkem - KO 100 E</t>
  </si>
  <si>
    <t>00319</t>
  </si>
  <si>
    <t>krabice na omítku, IP65</t>
  </si>
  <si>
    <t>00623</t>
  </si>
  <si>
    <t>vačkový spínač třípolový 16A</t>
  </si>
  <si>
    <t>01402</t>
  </si>
  <si>
    <t>FeZn R=10mm s PVC izolací</t>
  </si>
  <si>
    <t>01422</t>
  </si>
  <si>
    <t>svorka křížová SK - nerez</t>
  </si>
  <si>
    <t>01487</t>
  </si>
  <si>
    <t>svorka na potrubí "Bernard" + pásek</t>
  </si>
  <si>
    <t>017111</t>
  </si>
  <si>
    <t>spínač kompletní, řazení 1 - 3558A-01940 TANGO, IP44</t>
  </si>
  <si>
    <t>01715</t>
  </si>
  <si>
    <t>spínač, řazení 5 - 3559-A05345 TANGO</t>
  </si>
  <si>
    <t>017151</t>
  </si>
  <si>
    <t>spínač, řazení 5B - 3559-A52345 TANGO</t>
  </si>
  <si>
    <t>01716</t>
  </si>
  <si>
    <t>spínač, řazení 6 - 3559-06345 TANGO</t>
  </si>
  <si>
    <t>01717</t>
  </si>
  <si>
    <t>spínač, řazení 7 - 3559-A07345 TANGO</t>
  </si>
  <si>
    <t>01720</t>
  </si>
  <si>
    <t>kryt spínače kolébkového jednoduchý - 3558A-A651 TANGO</t>
  </si>
  <si>
    <t>01721</t>
  </si>
  <si>
    <t>kryt spínače kolébkového dělený - 3558E-A652 TANGO</t>
  </si>
  <si>
    <t>01731</t>
  </si>
  <si>
    <t>rámeček jednonásobný - 3901A-B10 TANGO</t>
  </si>
  <si>
    <t>01732</t>
  </si>
  <si>
    <t>rámeček dvojnásobný vodorovný - 3901A-B20 TANGO</t>
  </si>
  <si>
    <t>01733</t>
  </si>
  <si>
    <t>rámeček trojnásobný vodorovný - 3901A-B30 TANGO</t>
  </si>
  <si>
    <t>01734</t>
  </si>
  <si>
    <t>rámeček pětinásobný vodorovný - 3901A-B50 TANGO</t>
  </si>
  <si>
    <t>01740</t>
  </si>
  <si>
    <t>svorkovnice s krytem - 3938A-A106 TANGO</t>
  </si>
  <si>
    <t>01792</t>
  </si>
  <si>
    <t>zásuvka jednonásobná s clonkami - 5519A-A02357 TANGO</t>
  </si>
  <si>
    <t>01810</t>
  </si>
  <si>
    <t>Zás.TV+R+SAT, přístroj 5011-A3503 + kryt 5011A-A00300 TANGO</t>
  </si>
  <si>
    <t>01812</t>
  </si>
  <si>
    <t>přístroj zásuvky datové RJ 45 cat.5e - R304374</t>
  </si>
  <si>
    <t>01814</t>
  </si>
  <si>
    <t>maska nosná s 1 otvorem pro přístroje - 5014A-B1027 Tango</t>
  </si>
  <si>
    <t>01815</t>
  </si>
  <si>
    <t>kryt zásuvky komunikační s popisovým polem - 5014A-A100 Tango</t>
  </si>
  <si>
    <t>01820</t>
  </si>
  <si>
    <t>zásuvka průmyslová zapuštěná s víčkem IP44,16A/380-415V</t>
  </si>
  <si>
    <t>01901</t>
  </si>
  <si>
    <t>doběhové relé pro ventilátor</t>
  </si>
  <si>
    <t>02736</t>
  </si>
  <si>
    <t>H07V-U 4mm2 zelenožlutý</t>
  </si>
  <si>
    <t>02739</t>
  </si>
  <si>
    <t>H07V-K 16mm2 zelenožlutý</t>
  </si>
  <si>
    <t>02914</t>
  </si>
  <si>
    <t>CYKY-O 3x1.5mm2</t>
  </si>
  <si>
    <t>02915</t>
  </si>
  <si>
    <t>CYKY-J 3x1.5mm2</t>
  </si>
  <si>
    <t>02918</t>
  </si>
  <si>
    <t>CYKY-J 3x2.5mm2</t>
  </si>
  <si>
    <t>02944</t>
  </si>
  <si>
    <t>CYKY-J 4x10mm2</t>
  </si>
  <si>
    <t>02960</t>
  </si>
  <si>
    <t>CYKY-J 5x1.5mm2</t>
  </si>
  <si>
    <t>02961</t>
  </si>
  <si>
    <t>CYKY-J 5x2.5mm2</t>
  </si>
  <si>
    <t>10110</t>
  </si>
  <si>
    <t>koaxiální kabel H121</t>
  </si>
  <si>
    <t>10120</t>
  </si>
  <si>
    <t>kabel UTP 4x2x0,5 cat.5e</t>
  </si>
  <si>
    <t>34801</t>
  </si>
  <si>
    <t>svítidlo zářivkové stropní s elektronickým předřadníkem 2x18W, TC-DEL/G24q2, IP40</t>
  </si>
  <si>
    <t>34802</t>
  </si>
  <si>
    <t>svítidlo zářivkové nástěnné s elektronickým předřadníkem 2x18W, TC-DEL/G24q2, IP40</t>
  </si>
  <si>
    <t>34803</t>
  </si>
  <si>
    <t>svítidlo zářivkové stropní s elektronickým předřadníkem 1x26W, TC-DEL/G24q3, IP44</t>
  </si>
  <si>
    <t>34804</t>
  </si>
  <si>
    <t>svítidlo zářivkové nástěnné s elektronickým předřadníkem 1x26W, TC-DEL/G24q3, IP44</t>
  </si>
  <si>
    <t>34805</t>
  </si>
  <si>
    <t>svítidlo zářivkové nástěnné s elektronickým předřadníkem 1x26W, TC-DEL/G24q3, IP43</t>
  </si>
  <si>
    <t>34806</t>
  </si>
  <si>
    <t>svítidlo zářivkové do kuchyňské linky s vlastním vypínačem 1x13W, T16/G5, IP20</t>
  </si>
  <si>
    <t>34811</t>
  </si>
  <si>
    <t>kompaktní zářivka TC-DEL, patice G24d2 - 18W</t>
  </si>
  <si>
    <t>34812</t>
  </si>
  <si>
    <t>kompaktní zářivka TC-DEL, patice G24d3 - 26W</t>
  </si>
  <si>
    <t>34813</t>
  </si>
  <si>
    <t>lineární zářivka T16, patice G5 - 13W</t>
  </si>
  <si>
    <t>35701</t>
  </si>
  <si>
    <t>rozvaděč R1</t>
  </si>
  <si>
    <t>35702</t>
  </si>
  <si>
    <t>rozvaděč RSTA</t>
  </si>
  <si>
    <t>90001</t>
  </si>
  <si>
    <t>přímotopný konvektor s termostatem 1kW</t>
  </si>
  <si>
    <t>90002</t>
  </si>
  <si>
    <t>přímotopný konvektor s termostatem 1,5kW</t>
  </si>
  <si>
    <t>90003</t>
  </si>
  <si>
    <t>topný panel s akumulací a termostatem 2kW</t>
  </si>
  <si>
    <t>900031</t>
  </si>
  <si>
    <t>přímotopný konvektor s termostatem 2kW</t>
  </si>
  <si>
    <t>90004</t>
  </si>
  <si>
    <t>přímotopný konvektor s termostatem 2,5kW</t>
  </si>
  <si>
    <t>90156</t>
  </si>
  <si>
    <t>zesilovací a rozbočovací souprava STA</t>
  </si>
  <si>
    <t>90160</t>
  </si>
  <si>
    <t>výložník pro anténu STA na zeď</t>
  </si>
  <si>
    <t>90161</t>
  </si>
  <si>
    <t>anténa STA na výložník</t>
  </si>
  <si>
    <t>90901</t>
  </si>
  <si>
    <t>autonomní detektor kouře s vlastním zdrojem</t>
  </si>
  <si>
    <t>90902</t>
  </si>
  <si>
    <t>autonomní detektor CO s vlastním zdrojem</t>
  </si>
  <si>
    <t>90903</t>
  </si>
  <si>
    <t>programovatelný prostorový termostat s GSM modulem</t>
  </si>
  <si>
    <t>Celkem za materiály:</t>
  </si>
  <si>
    <t>131 240,75</t>
  </si>
  <si>
    <t>1 052,47 Kč</t>
  </si>
  <si>
    <t>6 562,07 Kč</t>
  </si>
  <si>
    <t>138 855,29 Kč</t>
  </si>
  <si>
    <t>jirasek@sollertia.cz</t>
  </si>
  <si>
    <t>Montáž celkem:</t>
  </si>
  <si>
    <t>Výkresová dokumentace :</t>
  </si>
  <si>
    <t>D.5.2 Půdorys 1.NP - světelné rozvody</t>
  </si>
  <si>
    <t>D.5.3 Půdorys 2.NP - světelné rozvody</t>
  </si>
  <si>
    <t>D.5.4 Půdorys 1.NP - silnoproudé rozvody</t>
  </si>
  <si>
    <t>D.5.5 Půdorys 2.NP - silnoproudé rozvody</t>
  </si>
  <si>
    <t>D.5.6 Půdorys 1.NP - slaboproudé rozvody</t>
  </si>
  <si>
    <t>D.5.7 Půdorys 2.NP - slaboproudé rozvody</t>
  </si>
  <si>
    <t>D.5.8 Rozvaděč R1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</si>
  <si>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</si>
  <si>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</si>
  <si>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MATERIÁLY (včetně podružného materiálu a prořezu)</t>
  </si>
  <si>
    <t>B.</t>
  </si>
  <si>
    <t>OSTATNÍ A VEDLEJŠÍ NÁKLADY</t>
  </si>
  <si>
    <t>CELKEM OSTATNÍ A VEDLEJŠÍ NÁKLADY</t>
  </si>
  <si>
    <t>C22M - Sdělovací, signal. a zabezpeč. zařízení  -  MONTÁŽ</t>
  </si>
  <si>
    <t>Podružný materiál (5,00%)</t>
  </si>
  <si>
    <t>Prořez (5,00%)</t>
  </si>
  <si>
    <t>%</t>
  </si>
  <si>
    <t>Za materiály celkem:</t>
  </si>
  <si>
    <t>3.</t>
  </si>
  <si>
    <t>CYKY-J 3x1.5 mm2 750V</t>
  </si>
  <si>
    <t>CYKY-J 3x2.5 mm2 750V</t>
  </si>
  <si>
    <t>CYKY-J 5x2.5 mm2 750V</t>
  </si>
  <si>
    <t>CYKY-J 7x2.5mm2</t>
  </si>
  <si>
    <t>SOUPIS PRACÍ</t>
  </si>
  <si>
    <t>Soupis prací dle projektové dokumentace DPS z 4.2015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</si>
</sst>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[$-10405]#,##0.00;\-#,##0.00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5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99">
    <xf numFmtId="0" fontId="2" fillId="0" borderId="0" xfId="0" applyFont="1" applyFill="1" applyBorder="1"/>
    <xf numFmtId="0" fontId="2" fillId="0" borderId="1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/>
    <xf numFmtId="0" fontId="2" fillId="3" borderId="2" xfId="1" applyNumberFormat="1" applyFont="1" applyFill="1" applyBorder="1" applyAlignment="1">
      <alignment vertical="top" wrapText="1"/>
    </xf>
    <xf numFmtId="0" fontId="2" fillId="3" borderId="1" xfId="1" applyNumberFormat="1" applyFont="1" applyFill="1" applyBorder="1" applyAlignment="1">
      <alignment vertical="top" wrapText="1"/>
    </xf>
    <xf numFmtId="0" fontId="2" fillId="3" borderId="3" xfId="1" applyNumberFormat="1" applyFont="1" applyFill="1" applyBorder="1" applyAlignment="1">
      <alignment vertical="top" wrapText="1"/>
    </xf>
    <xf numFmtId="0" fontId="2" fillId="3" borderId="4" xfId="1" applyNumberFormat="1" applyFont="1" applyFill="1" applyBorder="1" applyAlignment="1">
      <alignment vertical="top" wrapText="1"/>
    </xf>
    <xf numFmtId="0" fontId="2" fillId="3" borderId="0" xfId="1" applyNumberFormat="1" applyFont="1" applyFill="1" applyBorder="1" applyAlignment="1">
      <alignment vertical="top" wrapText="1"/>
    </xf>
    <xf numFmtId="0" fontId="2" fillId="3" borderId="5" xfId="1" applyNumberFormat="1" applyFont="1" applyFill="1" applyBorder="1" applyAlignment="1">
      <alignment vertical="top" wrapText="1"/>
    </xf>
    <xf numFmtId="0" fontId="2" fillId="3" borderId="6" xfId="1" applyNumberFormat="1" applyFont="1" applyFill="1" applyBorder="1" applyAlignment="1">
      <alignment vertical="top" wrapText="1"/>
    </xf>
    <xf numFmtId="0" fontId="2" fillId="3" borderId="7" xfId="1" applyNumberFormat="1" applyFont="1" applyFill="1" applyBorder="1" applyAlignment="1">
      <alignment vertical="top" wrapText="1"/>
    </xf>
    <xf numFmtId="0" fontId="2" fillId="3" borderId="8" xfId="1" applyNumberFormat="1" applyFont="1" applyFill="1" applyBorder="1" applyAlignment="1">
      <alignment vertical="top" wrapText="1"/>
    </xf>
    <xf numFmtId="0" fontId="6" fillId="3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18" fillId="0" borderId="0" xfId="2" applyFont="1" applyAlignment="1">
      <alignment vertical="center"/>
    </xf>
    <xf numFmtId="0" fontId="18" fillId="0" borderId="0" xfId="2" applyFont="1" applyAlignment="1">
      <alignment vertical="top"/>
    </xf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 wrapText="1" readingOrder="1"/>
    </xf>
    <xf numFmtId="7" fontId="12" fillId="0" borderId="0" xfId="1" applyNumberFormat="1" applyFont="1" applyFill="1" applyBorder="1" applyAlignment="1">
      <alignment horizontal="right" vertical="center" wrapText="1" readingOrder="1"/>
    </xf>
    <xf numFmtId="0" fontId="12" fillId="0" borderId="0" xfId="1" applyNumberFormat="1" applyFont="1" applyFill="1" applyBorder="1" applyAlignment="1">
      <alignment horizontal="right" vertical="center" wrapText="1" readingOrder="1"/>
    </xf>
    <xf numFmtId="0" fontId="12" fillId="0" borderId="12" xfId="1" applyNumberFormat="1" applyFont="1" applyFill="1" applyBorder="1" applyAlignment="1">
      <alignment horizontal="left" vertical="center" wrapText="1" readingOrder="1"/>
    </xf>
    <xf numFmtId="0" fontId="12" fillId="0" borderId="12" xfId="1" applyNumberFormat="1" applyFont="1" applyFill="1" applyBorder="1" applyAlignment="1">
      <alignment vertical="center" wrapText="1" readingOrder="1"/>
    </xf>
    <xf numFmtId="0" fontId="12" fillId="0" borderId="12" xfId="1" applyNumberFormat="1" applyFont="1" applyFill="1" applyBorder="1" applyAlignment="1">
      <alignment horizontal="right" vertical="center" wrapText="1" readingOrder="1"/>
    </xf>
    <xf numFmtId="7" fontId="12" fillId="0" borderId="12" xfId="1" applyNumberFormat="1" applyFont="1" applyFill="1" applyBorder="1" applyAlignment="1">
      <alignment horizontal="right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21" fillId="0" borderId="0" xfId="0" applyFont="1" applyFill="1" applyBorder="1" applyAlignment="1">
      <alignment horizontal="right"/>
    </xf>
    <xf numFmtId="0" fontId="15" fillId="0" borderId="11" xfId="0" applyFont="1" applyFill="1" applyBorder="1"/>
    <xf numFmtId="0" fontId="14" fillId="0" borderId="0" xfId="1" applyNumberFormat="1" applyFont="1" applyFill="1" applyBorder="1" applyAlignment="1">
      <alignment horizontal="right" vertical="center" wrapText="1" readingOrder="1"/>
    </xf>
    <xf numFmtId="0" fontId="22" fillId="0" borderId="9" xfId="1" applyNumberFormat="1" applyFont="1" applyFill="1" applyBorder="1" applyAlignment="1">
      <alignment horizontal="right" vertical="center" wrapText="1" readingOrder="1"/>
    </xf>
    <xf numFmtId="0" fontId="22" fillId="0" borderId="9" xfId="1" applyNumberFormat="1" applyFont="1" applyFill="1" applyBorder="1" applyAlignment="1">
      <alignment vertical="center" wrapText="1" readingOrder="1"/>
    </xf>
    <xf numFmtId="0" fontId="12" fillId="0" borderId="1" xfId="1" applyNumberFormat="1" applyFont="1" applyFill="1" applyBorder="1" applyAlignment="1">
      <alignment horizontal="left" vertical="center" wrapText="1" readingOrder="1"/>
    </xf>
    <xf numFmtId="0" fontId="12" fillId="0" borderId="0" xfId="1" applyNumberFormat="1" applyFont="1" applyFill="1" applyBorder="1" applyAlignment="1">
      <alignment vertical="center" wrapText="1" readingOrder="1"/>
    </xf>
    <xf numFmtId="0" fontId="12" fillId="0" borderId="1" xfId="1" applyNumberFormat="1" applyFont="1" applyFill="1" applyBorder="1" applyAlignment="1">
      <alignment horizontal="right" vertical="center" wrapText="1" readingOrder="1"/>
    </xf>
    <xf numFmtId="7" fontId="14" fillId="0" borderId="0" xfId="1" applyNumberFormat="1" applyFont="1" applyFill="1" applyBorder="1" applyAlignment="1">
      <alignment horizontal="right" vertical="center" wrapText="1" readingOrder="1"/>
    </xf>
    <xf numFmtId="0" fontId="14" fillId="0" borderId="13" xfId="1" applyNumberFormat="1" applyFont="1" applyFill="1" applyBorder="1" applyAlignment="1">
      <alignment horizontal="right" vertical="center" wrapText="1" readingOrder="1"/>
    </xf>
    <xf numFmtId="0" fontId="14" fillId="0" borderId="13" xfId="1" applyNumberFormat="1" applyFont="1" applyFill="1" applyBorder="1" applyAlignment="1">
      <alignment vertical="center" wrapText="1" readingOrder="1"/>
    </xf>
    <xf numFmtId="7" fontId="14" fillId="0" borderId="13" xfId="1" applyNumberFormat="1" applyFont="1" applyFill="1" applyBorder="1" applyAlignment="1">
      <alignment horizontal="right" vertical="center" wrapText="1" readingOrder="1"/>
    </xf>
    <xf numFmtId="0" fontId="12" fillId="0" borderId="0" xfId="1" applyNumberFormat="1" applyFont="1" applyFill="1" applyBorder="1" applyAlignment="1">
      <alignment horizontal="left" vertical="center" wrapText="1" readingOrder="1"/>
    </xf>
    <xf numFmtId="7" fontId="20" fillId="0" borderId="11" xfId="1" applyNumberFormat="1" applyFont="1" applyFill="1" applyBorder="1" applyAlignment="1">
      <alignment horizontal="right" vertical="top" wrapText="1" readingOrder="1"/>
    </xf>
    <xf numFmtId="7" fontId="13" fillId="0" borderId="12" xfId="1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0" fontId="9" fillId="0" borderId="13" xfId="1" applyNumberFormat="1" applyFont="1" applyFill="1" applyBorder="1" applyAlignment="1">
      <alignment horizontal="right" vertical="center" wrapText="1" readingOrder="1"/>
    </xf>
    <xf numFmtId="0" fontId="5" fillId="0" borderId="0" xfId="2" applyFont="1" applyAlignment="1">
      <alignment vertical="center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6" fillId="3" borderId="0" xfId="1" applyNumberFormat="1" applyFont="1" applyFill="1" applyBorder="1" applyAlignment="1">
      <alignment horizontal="right" vertical="top" wrapText="1" readingOrder="1"/>
    </xf>
    <xf numFmtId="0" fontId="2" fillId="3" borderId="0" xfId="1" applyNumberFormat="1" applyFont="1" applyFill="1" applyBorder="1" applyAlignment="1">
      <alignment vertical="top" wrapText="1"/>
    </xf>
    <xf numFmtId="0" fontId="7" fillId="3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7" fillId="3" borderId="0" xfId="1" applyNumberFormat="1" applyFont="1" applyFill="1" applyBorder="1" applyAlignment="1">
      <alignment horizontal="left" vertical="center" wrapText="1" readingOrder="1"/>
    </xf>
    <xf numFmtId="0" fontId="16" fillId="0" borderId="0" xfId="1" applyNumberFormat="1" applyFont="1" applyFill="1" applyBorder="1" applyAlignment="1">
      <alignment horizontal="center" vertical="top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9" fillId="2" borderId="0" xfId="1" applyNumberFormat="1" applyFont="1" applyFill="1" applyBorder="1" applyAlignment="1">
      <alignment horizontal="center" vertical="top" wrapText="1" readingOrder="1"/>
    </xf>
    <xf numFmtId="0" fontId="21" fillId="0" borderId="11" xfId="0" applyFont="1" applyFill="1" applyBorder="1" applyAlignment="1">
      <alignment horizontal="right"/>
    </xf>
    <xf numFmtId="0" fontId="10" fillId="2" borderId="0" xfId="1" applyNumberFormat="1" applyFont="1" applyFill="1" applyBorder="1" applyAlignment="1">
      <alignment horizontal="center" vertical="top" wrapText="1" readingOrder="1"/>
    </xf>
    <xf numFmtId="0" fontId="2" fillId="2" borderId="0" xfId="0" applyFont="1" applyFill="1" applyBorder="1"/>
    <xf numFmtId="0" fontId="9" fillId="0" borderId="0" xfId="1" applyNumberFormat="1" applyFont="1" applyFill="1" applyBorder="1" applyAlignment="1">
      <alignment horizontal="right" vertical="center" wrapText="1" readingOrder="1"/>
    </xf>
    <xf numFmtId="0" fontId="9" fillId="0" borderId="0" xfId="1" applyNumberFormat="1" applyFont="1" applyFill="1" applyBorder="1" applyAlignment="1">
      <alignment vertical="center" wrapText="1" readingOrder="1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2" fillId="0" borderId="10" xfId="1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8" fillId="0" borderId="10" xfId="1" applyNumberFormat="1" applyFont="1" applyFill="1" applyBorder="1" applyAlignment="1">
      <alignment horizontal="right" vertical="top" wrapText="1" readingOrder="1"/>
    </xf>
    <xf numFmtId="2" fontId="9" fillId="0" borderId="0" xfId="1" applyNumberFormat="1" applyFont="1" applyFill="1" applyBorder="1" applyAlignment="1">
      <alignment horizontal="right" vertical="center" wrapText="1" readingOrder="1"/>
    </xf>
    <xf numFmtId="2" fontId="2" fillId="0" borderId="0" xfId="0" applyNumberFormat="1" applyFont="1" applyFill="1" applyBorder="1" applyAlignment="1">
      <alignment vertical="center"/>
    </xf>
    <xf numFmtId="0" fontId="9" fillId="0" borderId="12" xfId="1" applyNumberFormat="1" applyFont="1" applyFill="1" applyBorder="1" applyAlignment="1">
      <alignment horizontal="right" vertical="top" wrapText="1" readingOrder="1"/>
    </xf>
    <xf numFmtId="0" fontId="2" fillId="0" borderId="12" xfId="0" applyFont="1" applyFill="1" applyBorder="1"/>
    <xf numFmtId="0" fontId="9" fillId="0" borderId="12" xfId="1" applyNumberFormat="1" applyFont="1" applyFill="1" applyBorder="1" applyAlignment="1">
      <alignment vertical="top" wrapText="1" readingOrder="1"/>
    </xf>
    <xf numFmtId="164" fontId="9" fillId="0" borderId="12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3" fillId="0" borderId="12" xfId="1" applyNumberFormat="1" applyFont="1" applyFill="1" applyBorder="1" applyAlignment="1">
      <alignment horizontal="right" vertical="top" wrapText="1" readingOrder="1"/>
    </xf>
    <xf numFmtId="0" fontId="9" fillId="0" borderId="12" xfId="1" applyNumberFormat="1" applyFont="1" applyFill="1" applyBorder="1" applyAlignment="1">
      <alignment horizontal="right" vertical="center" wrapText="1" readingOrder="1"/>
    </xf>
    <xf numFmtId="0" fontId="9" fillId="0" borderId="12" xfId="1" applyNumberFormat="1" applyFont="1" applyFill="1" applyBorder="1" applyAlignment="1">
      <alignment vertical="center" wrapText="1" readingOrder="1"/>
    </xf>
    <xf numFmtId="0" fontId="14" fillId="0" borderId="0" xfId="1" applyNumberFormat="1" applyFont="1" applyFill="1" applyBorder="1" applyAlignment="1">
      <alignment vertical="center" wrapText="1" readingOrder="1"/>
    </xf>
    <xf numFmtId="0" fontId="9" fillId="0" borderId="11" xfId="1" applyNumberFormat="1" applyFont="1" applyFill="1" applyBorder="1" applyAlignment="1">
      <alignment horizontal="right" vertical="center" wrapText="1" readingOrder="1"/>
    </xf>
    <xf numFmtId="0" fontId="2" fillId="0" borderId="11" xfId="0" applyFont="1" applyFill="1" applyBorder="1" applyAlignment="1">
      <alignment vertical="center"/>
    </xf>
    <xf numFmtId="0" fontId="9" fillId="0" borderId="11" xfId="1" applyNumberFormat="1" applyFont="1" applyFill="1" applyBorder="1" applyAlignment="1">
      <alignment vertical="center" wrapText="1" readingOrder="1"/>
    </xf>
    <xf numFmtId="0" fontId="2" fillId="0" borderId="12" xfId="0" applyFont="1" applyFill="1" applyBorder="1" applyAlignment="1">
      <alignment vertical="center"/>
    </xf>
    <xf numFmtId="0" fontId="20" fillId="0" borderId="11" xfId="1" applyNumberFormat="1" applyFont="1" applyFill="1" applyBorder="1" applyAlignment="1">
      <alignment horizontal="right" vertical="center" wrapText="1" readingOrder="1"/>
    </xf>
    <xf numFmtId="164" fontId="13" fillId="0" borderId="12" xfId="1" applyNumberFormat="1" applyFont="1" applyFill="1" applyBorder="1" applyAlignment="1">
      <alignment horizontal="right" vertical="center" wrapText="1" readingOrder="1"/>
    </xf>
    <xf numFmtId="0" fontId="13" fillId="0" borderId="12" xfId="1" applyNumberFormat="1" applyFont="1" applyFill="1" applyBorder="1" applyAlignment="1">
      <alignment horizontal="right" vertical="center" wrapText="1" readingOrder="1"/>
    </xf>
    <xf numFmtId="0" fontId="9" fillId="0" borderId="0" xfId="1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Border="1" applyAlignment="1">
      <alignment horizontal="left" vertical="center" readingOrder="1"/>
    </xf>
    <xf numFmtId="0" fontId="2" fillId="0" borderId="0" xfId="0" applyFont="1" applyFill="1" applyBorder="1" applyAlignment="1">
      <alignment horizontal="left" vertical="center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8" zoomScaleNormal="100" workbookViewId="0">
      <selection activeCell="D28" sqref="D28"/>
    </sheetView>
  </sheetViews>
  <sheetFormatPr defaultRowHeight="15" x14ac:dyDescent="0.25"/>
  <cols>
    <col min="1" max="1" width="0.5703125" customWidth="1"/>
    <col min="2" max="2" width="1.85546875" customWidth="1"/>
    <col min="3" max="3" width="8.7109375" customWidth="1"/>
    <col min="4" max="4" width="4.42578125" customWidth="1"/>
    <col min="5" max="5" width="4.5703125" customWidth="1"/>
    <col min="6" max="6" width="2.85546875" customWidth="1"/>
    <col min="7" max="7" width="6.42578125" customWidth="1"/>
    <col min="8" max="8" width="0" hidden="1" customWidth="1"/>
    <col min="9" max="9" width="5.85546875" customWidth="1"/>
    <col min="10" max="10" width="12.28515625" customWidth="1"/>
    <col min="11" max="11" width="0" hidden="1" customWidth="1"/>
    <col min="12" max="12" width="15.7109375" customWidth="1"/>
    <col min="13" max="13" width="12.28515625" customWidth="1"/>
    <col min="14" max="14" width="7.42578125" customWidth="1"/>
    <col min="15" max="15" width="13.140625" customWidth="1"/>
    <col min="16" max="16" width="0" hidden="1" customWidth="1"/>
    <col min="17" max="17" width="1.28515625" customWidth="1"/>
    <col min="18" max="19" width="0.5703125" customWidth="1"/>
  </cols>
  <sheetData>
    <row r="1" spans="1:19" ht="20.100000000000001" customHeight="1" x14ac:dyDescent="0.25">
      <c r="J1" s="51" t="s">
        <v>0</v>
      </c>
      <c r="K1" s="52"/>
      <c r="L1" s="52"/>
    </row>
    <row r="2" spans="1:19" x14ac:dyDescent="0.25">
      <c r="E2" s="53" t="s">
        <v>1</v>
      </c>
      <c r="F2" s="52"/>
      <c r="G2" s="52"/>
      <c r="H2" s="52"/>
      <c r="I2" s="52"/>
      <c r="J2" s="52"/>
      <c r="K2" s="52"/>
      <c r="L2" s="52"/>
      <c r="M2" s="52"/>
      <c r="N2" s="52"/>
    </row>
    <row r="3" spans="1:19" x14ac:dyDescent="0.25">
      <c r="G3" s="53" t="s">
        <v>2</v>
      </c>
      <c r="H3" s="52"/>
      <c r="I3" s="52"/>
      <c r="J3" s="52"/>
      <c r="K3" s="52"/>
      <c r="L3" s="52"/>
      <c r="M3" s="52"/>
    </row>
    <row r="4" spans="1:19" ht="2.85" customHeight="1" x14ac:dyDescent="0.25"/>
    <row r="5" spans="1:19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 x14ac:dyDescent="0.25">
      <c r="A6" s="54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19" ht="0" hidden="1" customHeight="1" x14ac:dyDescent="0.25"/>
    <row r="8" spans="1:19" s="5" customFormat="1" ht="2.85" customHeight="1" x14ac:dyDescent="0.25"/>
    <row r="9" spans="1:19" ht="5.65" customHeight="1" x14ac:dyDescent="0.25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</row>
    <row r="10" spans="1:19" ht="16.350000000000001" customHeight="1" x14ac:dyDescent="0.25">
      <c r="B10" s="9"/>
      <c r="C10" s="55" t="s">
        <v>4</v>
      </c>
      <c r="D10" s="56"/>
      <c r="E10" s="56"/>
      <c r="F10" s="57" t="s">
        <v>5</v>
      </c>
      <c r="G10" s="56"/>
      <c r="H10" s="56"/>
      <c r="I10" s="56"/>
      <c r="J10" s="56"/>
      <c r="K10" s="56"/>
      <c r="L10" s="56"/>
      <c r="M10" s="56"/>
      <c r="N10" s="56"/>
      <c r="O10" s="56"/>
      <c r="P10" s="10"/>
      <c r="Q10" s="11"/>
    </row>
    <row r="11" spans="1:19" ht="16.350000000000001" customHeight="1" x14ac:dyDescent="0.25">
      <c r="B11" s="9"/>
      <c r="C11" s="55" t="s">
        <v>6</v>
      </c>
      <c r="D11" s="56"/>
      <c r="E11" s="56"/>
      <c r="F11" s="57" t="s">
        <v>7</v>
      </c>
      <c r="G11" s="56"/>
      <c r="H11" s="56"/>
      <c r="I11" s="56"/>
      <c r="J11" s="56"/>
      <c r="K11" s="56"/>
      <c r="L11" s="56"/>
      <c r="M11" s="56"/>
      <c r="N11" s="56"/>
      <c r="O11" s="56"/>
      <c r="P11" s="10"/>
      <c r="Q11" s="11"/>
    </row>
    <row r="12" spans="1:19" ht="16.350000000000001" customHeight="1" x14ac:dyDescent="0.25">
      <c r="B12" s="9"/>
      <c r="C12" s="15"/>
      <c r="D12" s="10"/>
      <c r="E12" s="10"/>
      <c r="F12" s="61" t="s">
        <v>9</v>
      </c>
      <c r="G12" s="61"/>
      <c r="H12" s="61"/>
      <c r="I12" s="61"/>
      <c r="J12" s="61"/>
      <c r="K12" s="61"/>
      <c r="L12" s="61"/>
      <c r="M12" s="61"/>
      <c r="N12" s="61"/>
      <c r="O12" s="61"/>
      <c r="P12" s="10"/>
      <c r="Q12" s="11"/>
    </row>
    <row r="13" spans="1:19" ht="16.350000000000001" customHeight="1" x14ac:dyDescent="0.25">
      <c r="B13" s="9"/>
      <c r="C13" s="55" t="s">
        <v>8</v>
      </c>
      <c r="D13" s="56"/>
      <c r="E13" s="56"/>
      <c r="F13" s="57" t="s">
        <v>331</v>
      </c>
      <c r="G13" s="56"/>
      <c r="H13" s="56"/>
      <c r="I13" s="56"/>
      <c r="J13" s="56"/>
      <c r="K13" s="56"/>
      <c r="L13" s="56"/>
      <c r="M13" s="56"/>
      <c r="N13" s="56"/>
      <c r="O13" s="56"/>
      <c r="P13" s="10"/>
      <c r="Q13" s="11"/>
    </row>
    <row r="14" spans="1:19" ht="2.85" customHeight="1" x14ac:dyDescent="0.25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</row>
    <row r="15" spans="1:19" ht="2.85" customHeight="1" x14ac:dyDescent="0.25"/>
    <row r="16" spans="1:19" ht="14.25" customHeight="1" x14ac:dyDescent="0.25"/>
    <row r="17" spans="2:10" ht="11.45" customHeight="1" x14ac:dyDescent="0.25">
      <c r="B17" s="58" t="s">
        <v>10</v>
      </c>
      <c r="C17" s="52"/>
      <c r="D17" s="59" t="s">
        <v>11</v>
      </c>
      <c r="E17" s="52"/>
      <c r="F17" s="52"/>
      <c r="G17" s="52"/>
      <c r="H17" s="52"/>
      <c r="I17" s="52"/>
      <c r="J17" s="52"/>
    </row>
    <row r="18" spans="2:10" ht="11.25" customHeight="1" x14ac:dyDescent="0.25">
      <c r="B18" s="58" t="s">
        <v>8</v>
      </c>
      <c r="C18" s="52"/>
      <c r="D18" s="59" t="s">
        <v>12</v>
      </c>
      <c r="E18" s="52"/>
      <c r="F18" s="52"/>
      <c r="G18" s="52"/>
      <c r="H18" s="52"/>
      <c r="I18" s="52"/>
      <c r="J18" s="52"/>
    </row>
    <row r="19" spans="2:10" ht="0" hidden="1" customHeight="1" x14ac:dyDescent="0.25"/>
    <row r="20" spans="2:10" ht="8.4499999999999993" customHeight="1" x14ac:dyDescent="0.25"/>
    <row r="21" spans="2:10" ht="11.45" customHeight="1" x14ac:dyDescent="0.25">
      <c r="B21" s="58" t="s">
        <v>13</v>
      </c>
      <c r="C21" s="52"/>
      <c r="D21" s="60" t="s">
        <v>14</v>
      </c>
      <c r="E21" s="52"/>
      <c r="F21" s="52"/>
      <c r="G21" s="52"/>
    </row>
    <row r="22" spans="2:10" ht="11.45" customHeight="1" x14ac:dyDescent="0.25">
      <c r="B22" s="58" t="s">
        <v>15</v>
      </c>
      <c r="C22" s="52"/>
      <c r="D22" s="60" t="s">
        <v>305</v>
      </c>
      <c r="E22" s="52"/>
      <c r="F22" s="52"/>
      <c r="G22" s="52"/>
    </row>
    <row r="23" spans="2:10" ht="11.25" customHeight="1" x14ac:dyDescent="0.25">
      <c r="B23" s="58" t="s">
        <v>16</v>
      </c>
      <c r="C23" s="52"/>
      <c r="D23" s="60" t="s">
        <v>17</v>
      </c>
      <c r="E23" s="52"/>
      <c r="F23" s="52"/>
      <c r="G23" s="52"/>
    </row>
    <row r="24" spans="2:10" ht="0" hidden="1" customHeight="1" x14ac:dyDescent="0.25"/>
    <row r="27" spans="2:10" x14ac:dyDescent="0.25">
      <c r="D27" s="50" t="s">
        <v>332</v>
      </c>
      <c r="E27" s="18"/>
    </row>
    <row r="28" spans="2:10" x14ac:dyDescent="0.25">
      <c r="D28" s="19" t="s">
        <v>307</v>
      </c>
      <c r="E28" s="18"/>
    </row>
    <row r="29" spans="2:10" x14ac:dyDescent="0.25">
      <c r="D29" s="20" t="s">
        <v>308</v>
      </c>
      <c r="E29" s="18"/>
    </row>
    <row r="30" spans="2:10" x14ac:dyDescent="0.25">
      <c r="D30" s="20" t="s">
        <v>309</v>
      </c>
      <c r="E30" s="18"/>
    </row>
    <row r="31" spans="2:10" x14ac:dyDescent="0.25">
      <c r="D31" s="20" t="s">
        <v>310</v>
      </c>
      <c r="E31" s="18"/>
    </row>
    <row r="32" spans="2:10" x14ac:dyDescent="0.25">
      <c r="D32" s="20" t="s">
        <v>311</v>
      </c>
      <c r="E32" s="18"/>
    </row>
    <row r="33" spans="4:4" x14ac:dyDescent="0.25">
      <c r="D33" s="20" t="s">
        <v>312</v>
      </c>
    </row>
    <row r="34" spans="4:4" x14ac:dyDescent="0.25">
      <c r="D34" s="20" t="s">
        <v>313</v>
      </c>
    </row>
    <row r="35" spans="4:4" x14ac:dyDescent="0.25">
      <c r="D35" s="20" t="s">
        <v>314</v>
      </c>
    </row>
    <row r="36" spans="4:4" x14ac:dyDescent="0.25">
      <c r="D36" s="20"/>
    </row>
    <row r="37" spans="4:4" x14ac:dyDescent="0.25">
      <c r="D37" s="19"/>
    </row>
    <row r="38" spans="4:4" x14ac:dyDescent="0.25">
      <c r="D38" s="50"/>
    </row>
    <row r="39" spans="4:4" x14ac:dyDescent="0.25">
      <c r="D39" s="19"/>
    </row>
  </sheetData>
  <mergeCells count="21">
    <mergeCell ref="B23:C23"/>
    <mergeCell ref="D23:G23"/>
    <mergeCell ref="F12:O12"/>
    <mergeCell ref="B18:C18"/>
    <mergeCell ref="D18:J18"/>
    <mergeCell ref="B21:C21"/>
    <mergeCell ref="D21:G21"/>
    <mergeCell ref="B22:C22"/>
    <mergeCell ref="D22:G22"/>
    <mergeCell ref="C11:E11"/>
    <mergeCell ref="F11:O11"/>
    <mergeCell ref="C13:E13"/>
    <mergeCell ref="F13:O13"/>
    <mergeCell ref="B17:C17"/>
    <mergeCell ref="D17:J17"/>
    <mergeCell ref="J1:L1"/>
    <mergeCell ref="E2:N2"/>
    <mergeCell ref="G3:M3"/>
    <mergeCell ref="A6:S6"/>
    <mergeCell ref="C10:E10"/>
    <mergeCell ref="F10:O10"/>
  </mergeCells>
  <hyperlinks>
    <hyperlink ref="D22" r:id="rId1"/>
  </hyperlinks>
  <pageMargins left="0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D11" sqref="D11"/>
    </sheetView>
  </sheetViews>
  <sheetFormatPr defaultRowHeight="15" x14ac:dyDescent="0.25"/>
  <cols>
    <col min="1" max="1" width="4.7109375" customWidth="1"/>
    <col min="2" max="2" width="70.7109375" customWidth="1"/>
    <col min="3" max="3" width="5.7109375" customWidth="1"/>
    <col min="4" max="4" width="12.7109375" customWidth="1"/>
  </cols>
  <sheetData>
    <row r="1" spans="1:4" ht="20.25" x14ac:dyDescent="0.25">
      <c r="A1" s="62" t="s">
        <v>315</v>
      </c>
      <c r="B1" s="62"/>
      <c r="C1" s="62"/>
      <c r="D1" s="62"/>
    </row>
    <row r="2" spans="1:4" x14ac:dyDescent="0.25">
      <c r="A2" s="63" t="s">
        <v>1</v>
      </c>
      <c r="B2" s="63"/>
      <c r="C2" s="63"/>
      <c r="D2" s="63"/>
    </row>
    <row r="3" spans="1:4" x14ac:dyDescent="0.25">
      <c r="A3" s="63" t="s">
        <v>2</v>
      </c>
      <c r="B3" s="63"/>
      <c r="C3" s="63"/>
      <c r="D3" s="63"/>
    </row>
    <row r="4" spans="1:4" ht="2.1" customHeight="1" x14ac:dyDescent="0.25">
      <c r="A4" s="30"/>
      <c r="B4" s="30"/>
      <c r="C4" s="30"/>
      <c r="D4" s="30"/>
    </row>
    <row r="5" spans="1:4" ht="12.95" customHeight="1" x14ac:dyDescent="0.25">
      <c r="A5" s="32"/>
      <c r="B5" s="65" t="s">
        <v>316</v>
      </c>
      <c r="C5" s="65"/>
      <c r="D5" s="65"/>
    </row>
    <row r="6" spans="1:4" ht="2.1" customHeight="1" x14ac:dyDescent="0.25">
      <c r="A6" s="21"/>
      <c r="B6" s="31"/>
      <c r="C6" s="31"/>
      <c r="D6" s="31"/>
    </row>
    <row r="7" spans="1:4" ht="15.75" x14ac:dyDescent="0.25">
      <c r="A7" s="64" t="s">
        <v>18</v>
      </c>
      <c r="B7" s="64"/>
      <c r="C7" s="64"/>
      <c r="D7" s="64"/>
    </row>
    <row r="8" spans="1:4" ht="2.1" customHeight="1" x14ac:dyDescent="0.25">
      <c r="A8" s="21"/>
      <c r="B8" s="21"/>
      <c r="C8" s="21"/>
      <c r="D8" s="21"/>
    </row>
    <row r="9" spans="1:4" ht="12.95" customHeight="1" x14ac:dyDescent="0.25">
      <c r="A9" s="34" t="s">
        <v>19</v>
      </c>
      <c r="B9" s="35" t="s">
        <v>20</v>
      </c>
      <c r="C9" s="34"/>
      <c r="D9" s="34" t="s">
        <v>21</v>
      </c>
    </row>
    <row r="10" spans="1:4" ht="12.95" customHeight="1" x14ac:dyDescent="0.25">
      <c r="A10" s="36" t="s">
        <v>23</v>
      </c>
      <c r="B10" s="37" t="s">
        <v>24</v>
      </c>
      <c r="C10" s="38"/>
      <c r="D10" s="38" t="s">
        <v>8</v>
      </c>
    </row>
    <row r="11" spans="1:4" ht="12.95" customHeight="1" x14ac:dyDescent="0.25">
      <c r="A11" s="33" t="s">
        <v>25</v>
      </c>
      <c r="B11" s="23" t="s">
        <v>26</v>
      </c>
      <c r="C11" s="39"/>
      <c r="D11" s="39">
        <f>Položky!$AD$48</f>
        <v>0</v>
      </c>
    </row>
    <row r="12" spans="1:4" ht="12.95" customHeight="1" x14ac:dyDescent="0.25">
      <c r="A12" s="33" t="s">
        <v>27</v>
      </c>
      <c r="B12" s="23" t="s">
        <v>321</v>
      </c>
      <c r="C12" s="39"/>
      <c r="D12" s="39">
        <f>Položky!$AD$65</f>
        <v>0</v>
      </c>
    </row>
    <row r="13" spans="1:4" ht="12.95" customHeight="1" x14ac:dyDescent="0.25">
      <c r="A13" s="49" t="s">
        <v>326</v>
      </c>
      <c r="B13" s="41" t="s">
        <v>317</v>
      </c>
      <c r="C13" s="40"/>
      <c r="D13" s="42">
        <f>Položky!$AD$169</f>
        <v>0</v>
      </c>
    </row>
    <row r="14" spans="1:4" ht="12.95" customHeight="1" x14ac:dyDescent="0.25">
      <c r="A14" s="43" t="s">
        <v>8</v>
      </c>
      <c r="B14" s="37" t="s">
        <v>29</v>
      </c>
      <c r="C14" s="25"/>
      <c r="D14" s="24">
        <f>SUM(D11:D13)</f>
        <v>0</v>
      </c>
    </row>
    <row r="15" spans="1:4" ht="12.95" customHeight="1" x14ac:dyDescent="0.25">
      <c r="A15" s="43"/>
      <c r="B15" s="37"/>
      <c r="C15" s="25"/>
      <c r="D15" s="24"/>
    </row>
    <row r="16" spans="1:4" ht="12.95" customHeight="1" x14ac:dyDescent="0.25">
      <c r="A16" s="43" t="s">
        <v>318</v>
      </c>
      <c r="B16" s="37" t="s">
        <v>319</v>
      </c>
      <c r="C16" s="25"/>
      <c r="D16" s="24"/>
    </row>
    <row r="17" spans="1:4" ht="12.95" customHeight="1" x14ac:dyDescent="0.25">
      <c r="A17" s="49" t="s">
        <v>28</v>
      </c>
      <c r="B17" s="41" t="s">
        <v>141</v>
      </c>
      <c r="C17" s="42"/>
      <c r="D17" s="42">
        <f>Položky!$AD$91</f>
        <v>0</v>
      </c>
    </row>
    <row r="18" spans="1:4" ht="12.95" customHeight="1" x14ac:dyDescent="0.25">
      <c r="A18" s="43"/>
      <c r="B18" s="37" t="s">
        <v>320</v>
      </c>
      <c r="C18" s="25"/>
      <c r="D18" s="24">
        <f>SUM(D17)</f>
        <v>0</v>
      </c>
    </row>
    <row r="19" spans="1:4" ht="12.95" customHeight="1" x14ac:dyDescent="0.25">
      <c r="A19" s="33" t="s">
        <v>8</v>
      </c>
      <c r="B19" s="23" t="s">
        <v>8</v>
      </c>
      <c r="C19" s="33"/>
      <c r="D19" s="33" t="s">
        <v>8</v>
      </c>
    </row>
    <row r="20" spans="1:4" ht="12.95" customHeight="1" x14ac:dyDescent="0.25">
      <c r="A20" s="22"/>
      <c r="B20" s="22"/>
      <c r="C20" s="22"/>
      <c r="D20" s="22"/>
    </row>
    <row r="21" spans="1:4" ht="12.95" customHeight="1" thickBot="1" x14ac:dyDescent="0.3">
      <c r="A21" s="26" t="s">
        <v>30</v>
      </c>
      <c r="B21" s="27" t="s">
        <v>31</v>
      </c>
      <c r="C21" s="28"/>
      <c r="D21" s="29">
        <f>SUM(D14+D18)</f>
        <v>0</v>
      </c>
    </row>
    <row r="22" spans="1:4" ht="12.95" customHeight="1" thickTop="1" x14ac:dyDescent="0.25">
      <c r="A22" s="22"/>
      <c r="B22" s="22"/>
      <c r="C22" s="22"/>
      <c r="D22" s="22"/>
    </row>
    <row r="23" spans="1:4" ht="12.95" customHeight="1" x14ac:dyDescent="0.25">
      <c r="A23" s="22"/>
      <c r="B23" s="22"/>
      <c r="C23" s="22"/>
      <c r="D23" s="22"/>
    </row>
    <row r="24" spans="1:4" x14ac:dyDescent="0.25">
      <c r="A24" s="22"/>
      <c r="B24" s="22"/>
      <c r="C24" s="22"/>
      <c r="D24" s="22"/>
    </row>
    <row r="25" spans="1:4" x14ac:dyDescent="0.25">
      <c r="A25" s="21"/>
      <c r="B25" s="21"/>
      <c r="C25" s="21"/>
      <c r="D25" s="21"/>
    </row>
    <row r="26" spans="1:4" x14ac:dyDescent="0.25">
      <c r="A26" s="21"/>
      <c r="B26" s="21"/>
      <c r="C26" s="21"/>
      <c r="D26" s="21"/>
    </row>
    <row r="27" spans="1:4" x14ac:dyDescent="0.25">
      <c r="A27" s="21"/>
      <c r="B27" s="21"/>
      <c r="C27" s="21"/>
      <c r="D27" s="21"/>
    </row>
    <row r="28" spans="1:4" x14ac:dyDescent="0.25">
      <c r="A28" s="21"/>
      <c r="B28" s="21"/>
      <c r="C28" s="21"/>
      <c r="D28" s="21"/>
    </row>
  </sheetData>
  <mergeCells count="5">
    <mergeCell ref="A1:D1"/>
    <mergeCell ref="A2:D2"/>
    <mergeCell ref="A3:D3"/>
    <mergeCell ref="A7:D7"/>
    <mergeCell ref="B5:D5"/>
  </mergeCells>
  <pageMargins left="0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4"/>
  <sheetViews>
    <sheetView zoomScaleNormal="100" workbookViewId="0">
      <selection activeCell="O12" sqref="O12:W12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5.7109375" customWidth="1"/>
    <col min="7" max="7" width="0" hidden="1" customWidth="1"/>
    <col min="8" max="8" width="0.28515625" customWidth="1"/>
    <col min="9" max="9" width="0.42578125" customWidth="1"/>
    <col min="10" max="10" width="0" hidden="1" customWidth="1"/>
    <col min="11" max="12" width="0.85546875" customWidth="1"/>
    <col min="13" max="13" width="0" hidden="1" customWidth="1"/>
    <col min="14" max="14" width="1.5703125" customWidth="1"/>
    <col min="15" max="15" width="0.85546875" customWidth="1"/>
    <col min="16" max="16" width="2.7109375" customWidth="1"/>
    <col min="17" max="17" width="8.28515625" customWidth="1"/>
    <col min="18" max="18" width="1.5703125" customWidth="1"/>
    <col min="19" max="19" width="2.42578125" customWidth="1"/>
    <col min="20" max="20" width="2.28515625" customWidth="1"/>
    <col min="21" max="22" width="0.85546875" customWidth="1"/>
    <col min="23" max="23" width="20.5703125" customWidth="1"/>
    <col min="24" max="24" width="5.7109375" customWidth="1"/>
    <col min="25" max="25" width="7.7109375" customWidth="1"/>
    <col min="26" max="26" width="4.5703125" customWidth="1"/>
    <col min="27" max="27" width="4.42578125" customWidth="1"/>
    <col min="28" max="28" width="2.7109375" customWidth="1"/>
    <col min="29" max="29" width="3.28515625" customWidth="1"/>
    <col min="30" max="30" width="12.7109375" customWidth="1"/>
    <col min="31" max="31" width="0.5703125" customWidth="1"/>
  </cols>
  <sheetData>
    <row r="1" spans="1:31" ht="20.100000000000001" customHeight="1" x14ac:dyDescent="0.25">
      <c r="T1" s="51" t="s">
        <v>0</v>
      </c>
      <c r="U1" s="52"/>
      <c r="V1" s="52"/>
      <c r="W1" s="52"/>
      <c r="X1" s="52"/>
    </row>
    <row r="2" spans="1:31" x14ac:dyDescent="0.25">
      <c r="I2" s="53" t="s">
        <v>1</v>
      </c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</row>
    <row r="3" spans="1:31" x14ac:dyDescent="0.25">
      <c r="Q3" s="53" t="s">
        <v>2</v>
      </c>
      <c r="R3" s="52"/>
      <c r="S3" s="52"/>
      <c r="T3" s="52"/>
      <c r="U3" s="52"/>
      <c r="V3" s="52"/>
      <c r="W3" s="52"/>
      <c r="X3" s="52"/>
      <c r="Y3" s="52"/>
      <c r="Z3" s="52"/>
    </row>
    <row r="4" spans="1:31" ht="2.85" customHeight="1" x14ac:dyDescent="0.25"/>
    <row r="5" spans="1:31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1.25" customHeight="1" x14ac:dyDescent="0.25">
      <c r="A6" s="54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1" ht="0" hidden="1" customHeight="1" x14ac:dyDescent="0.25"/>
    <row r="8" spans="1:31" ht="2.85" customHeight="1" x14ac:dyDescent="0.25"/>
    <row r="9" spans="1:31" ht="17.100000000000001" customHeight="1" x14ac:dyDescent="0.25">
      <c r="B9" s="66" t="s">
        <v>33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</row>
    <row r="10" spans="1:31" ht="2.85" customHeight="1" x14ac:dyDescent="0.25"/>
    <row r="11" spans="1:31" x14ac:dyDescent="0.25">
      <c r="B11" s="74" t="s">
        <v>34</v>
      </c>
      <c r="C11" s="72"/>
      <c r="D11" s="71" t="s">
        <v>35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1" t="s">
        <v>20</v>
      </c>
      <c r="P11" s="72"/>
      <c r="Q11" s="72"/>
      <c r="R11" s="72"/>
      <c r="S11" s="72"/>
      <c r="T11" s="72"/>
      <c r="U11" s="72"/>
      <c r="V11" s="72"/>
      <c r="W11" s="72"/>
      <c r="X11" s="74" t="s">
        <v>36</v>
      </c>
      <c r="Y11" s="72"/>
      <c r="Z11" s="74" t="s">
        <v>37</v>
      </c>
      <c r="AA11" s="72"/>
      <c r="AB11" s="71" t="s">
        <v>38</v>
      </c>
      <c r="AC11" s="72"/>
      <c r="AD11" s="2" t="s">
        <v>39</v>
      </c>
    </row>
    <row r="12" spans="1:31" ht="12.95" customHeight="1" x14ac:dyDescent="0.25">
      <c r="B12" s="68">
        <v>1</v>
      </c>
      <c r="C12" s="73"/>
      <c r="D12" s="69" t="s">
        <v>40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69" t="s">
        <v>41</v>
      </c>
      <c r="P12" s="73"/>
      <c r="Q12" s="73"/>
      <c r="R12" s="73"/>
      <c r="S12" s="73"/>
      <c r="T12" s="73"/>
      <c r="U12" s="73"/>
      <c r="V12" s="73"/>
      <c r="W12" s="73"/>
      <c r="X12" s="70"/>
      <c r="Y12" s="73"/>
      <c r="Z12" s="68" t="s">
        <v>42</v>
      </c>
      <c r="AA12" s="73"/>
      <c r="AB12" s="69" t="s">
        <v>43</v>
      </c>
      <c r="AC12" s="73"/>
      <c r="AD12" s="16">
        <f>X12*Z12</f>
        <v>0</v>
      </c>
    </row>
    <row r="13" spans="1:31" ht="12.95" customHeight="1" x14ac:dyDescent="0.25">
      <c r="B13" s="68">
        <v>2</v>
      </c>
      <c r="C13" s="73"/>
      <c r="D13" s="69" t="s">
        <v>44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69" t="s">
        <v>45</v>
      </c>
      <c r="P13" s="73"/>
      <c r="Q13" s="73"/>
      <c r="R13" s="73"/>
      <c r="S13" s="73"/>
      <c r="T13" s="73"/>
      <c r="U13" s="73"/>
      <c r="V13" s="73"/>
      <c r="W13" s="73"/>
      <c r="X13" s="70"/>
      <c r="Y13" s="73"/>
      <c r="Z13" s="68" t="s">
        <v>46</v>
      </c>
      <c r="AA13" s="73"/>
      <c r="AB13" s="69" t="s">
        <v>43</v>
      </c>
      <c r="AC13" s="73"/>
      <c r="AD13" s="16">
        <f t="shared" ref="AD13:AD45" si="0">X13*Z13</f>
        <v>0</v>
      </c>
    </row>
    <row r="14" spans="1:31" ht="12.95" customHeight="1" x14ac:dyDescent="0.25">
      <c r="B14" s="68">
        <v>3</v>
      </c>
      <c r="C14" s="73"/>
      <c r="D14" s="69" t="s">
        <v>47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69" t="s">
        <v>48</v>
      </c>
      <c r="P14" s="73"/>
      <c r="Q14" s="73"/>
      <c r="R14" s="73"/>
      <c r="S14" s="73"/>
      <c r="T14" s="73"/>
      <c r="U14" s="73"/>
      <c r="V14" s="73"/>
      <c r="W14" s="73"/>
      <c r="X14" s="70"/>
      <c r="Y14" s="73"/>
      <c r="Z14" s="75">
        <v>15</v>
      </c>
      <c r="AA14" s="76"/>
      <c r="AB14" s="69" t="s">
        <v>43</v>
      </c>
      <c r="AC14" s="73"/>
      <c r="AD14" s="16">
        <f t="shared" si="0"/>
        <v>0</v>
      </c>
    </row>
    <row r="15" spans="1:31" ht="12.95" customHeight="1" x14ac:dyDescent="0.25">
      <c r="B15" s="68">
        <v>4</v>
      </c>
      <c r="C15" s="73"/>
      <c r="D15" s="69" t="s">
        <v>50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69" t="s">
        <v>51</v>
      </c>
      <c r="P15" s="73"/>
      <c r="Q15" s="73"/>
      <c r="R15" s="73"/>
      <c r="S15" s="73"/>
      <c r="T15" s="73"/>
      <c r="U15" s="73"/>
      <c r="V15" s="73"/>
      <c r="W15" s="73"/>
      <c r="X15" s="70"/>
      <c r="Y15" s="73"/>
      <c r="Z15" s="75">
        <v>60</v>
      </c>
      <c r="AA15" s="76"/>
      <c r="AB15" s="69" t="s">
        <v>52</v>
      </c>
      <c r="AC15" s="73"/>
      <c r="AD15" s="16">
        <f t="shared" si="0"/>
        <v>0</v>
      </c>
    </row>
    <row r="16" spans="1:31" ht="12.95" customHeight="1" x14ac:dyDescent="0.25">
      <c r="B16" s="68">
        <v>5</v>
      </c>
      <c r="C16" s="73"/>
      <c r="D16" s="69" t="s">
        <v>53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69" t="s">
        <v>54</v>
      </c>
      <c r="P16" s="73"/>
      <c r="Q16" s="73"/>
      <c r="R16" s="73"/>
      <c r="S16" s="73"/>
      <c r="T16" s="73"/>
      <c r="U16" s="73"/>
      <c r="V16" s="73"/>
      <c r="W16" s="73"/>
      <c r="X16" s="70"/>
      <c r="Y16" s="73"/>
      <c r="Z16" s="68" t="s">
        <v>46</v>
      </c>
      <c r="AA16" s="73"/>
      <c r="AB16" s="69" t="s">
        <v>52</v>
      </c>
      <c r="AC16" s="73"/>
      <c r="AD16" s="16">
        <f t="shared" si="0"/>
        <v>0</v>
      </c>
    </row>
    <row r="17" spans="2:30" ht="12.95" customHeight="1" x14ac:dyDescent="0.25">
      <c r="B17" s="68">
        <v>6</v>
      </c>
      <c r="C17" s="73"/>
      <c r="D17" s="69" t="s">
        <v>55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69" t="s">
        <v>56</v>
      </c>
      <c r="P17" s="73"/>
      <c r="Q17" s="73"/>
      <c r="R17" s="73"/>
      <c r="S17" s="73"/>
      <c r="T17" s="73"/>
      <c r="U17" s="73"/>
      <c r="V17" s="73"/>
      <c r="W17" s="73"/>
      <c r="X17" s="70"/>
      <c r="Y17" s="73"/>
      <c r="Z17" s="68" t="s">
        <v>46</v>
      </c>
      <c r="AA17" s="73"/>
      <c r="AB17" s="69" t="s">
        <v>52</v>
      </c>
      <c r="AC17" s="73"/>
      <c r="AD17" s="16">
        <f t="shared" si="0"/>
        <v>0</v>
      </c>
    </row>
    <row r="18" spans="2:30" ht="12.95" customHeight="1" x14ac:dyDescent="0.25">
      <c r="B18" s="68">
        <v>7</v>
      </c>
      <c r="C18" s="73"/>
      <c r="D18" s="69" t="s">
        <v>57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69" t="s">
        <v>58</v>
      </c>
      <c r="P18" s="73"/>
      <c r="Q18" s="73"/>
      <c r="R18" s="73"/>
      <c r="S18" s="73"/>
      <c r="T18" s="73"/>
      <c r="U18" s="73"/>
      <c r="V18" s="73"/>
      <c r="W18" s="73"/>
      <c r="X18" s="70"/>
      <c r="Y18" s="73"/>
      <c r="Z18" s="68" t="s">
        <v>59</v>
      </c>
      <c r="AA18" s="73"/>
      <c r="AB18" s="69" t="s">
        <v>52</v>
      </c>
      <c r="AC18" s="73"/>
      <c r="AD18" s="16">
        <f t="shared" si="0"/>
        <v>0</v>
      </c>
    </row>
    <row r="19" spans="2:30" ht="12.95" customHeight="1" x14ac:dyDescent="0.25">
      <c r="B19" s="68">
        <v>8</v>
      </c>
      <c r="C19" s="73"/>
      <c r="D19" s="69" t="s">
        <v>60</v>
      </c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69" t="s">
        <v>61</v>
      </c>
      <c r="P19" s="73"/>
      <c r="Q19" s="73"/>
      <c r="R19" s="73"/>
      <c r="S19" s="73"/>
      <c r="T19" s="73"/>
      <c r="U19" s="73"/>
      <c r="V19" s="73"/>
      <c r="W19" s="73"/>
      <c r="X19" s="70"/>
      <c r="Y19" s="73"/>
      <c r="Z19" s="68" t="s">
        <v>49</v>
      </c>
      <c r="AA19" s="73"/>
      <c r="AB19" s="69" t="s">
        <v>52</v>
      </c>
      <c r="AC19" s="73"/>
      <c r="AD19" s="16">
        <f t="shared" si="0"/>
        <v>0</v>
      </c>
    </row>
    <row r="20" spans="2:30" ht="12.95" customHeight="1" x14ac:dyDescent="0.25">
      <c r="B20" s="68">
        <v>9</v>
      </c>
      <c r="C20" s="73"/>
      <c r="D20" s="69" t="s">
        <v>62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69" t="s">
        <v>63</v>
      </c>
      <c r="P20" s="73"/>
      <c r="Q20" s="73"/>
      <c r="R20" s="73"/>
      <c r="S20" s="73"/>
      <c r="T20" s="73"/>
      <c r="U20" s="73"/>
      <c r="V20" s="73"/>
      <c r="W20" s="73"/>
      <c r="X20" s="70"/>
      <c r="Y20" s="73"/>
      <c r="Z20" s="68" t="s">
        <v>64</v>
      </c>
      <c r="AA20" s="73"/>
      <c r="AB20" s="69" t="s">
        <v>52</v>
      </c>
      <c r="AC20" s="73"/>
      <c r="AD20" s="16">
        <f t="shared" si="0"/>
        <v>0</v>
      </c>
    </row>
    <row r="21" spans="2:30" ht="12.95" customHeight="1" x14ac:dyDescent="0.25">
      <c r="B21" s="68">
        <v>10</v>
      </c>
      <c r="C21" s="73"/>
      <c r="D21" s="69" t="s">
        <v>65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69" t="s">
        <v>66</v>
      </c>
      <c r="P21" s="73"/>
      <c r="Q21" s="73"/>
      <c r="R21" s="73"/>
      <c r="S21" s="73"/>
      <c r="T21" s="73"/>
      <c r="U21" s="73"/>
      <c r="V21" s="73"/>
      <c r="W21" s="73"/>
      <c r="X21" s="70"/>
      <c r="Y21" s="73"/>
      <c r="Z21" s="68" t="s">
        <v>67</v>
      </c>
      <c r="AA21" s="73"/>
      <c r="AB21" s="69" t="s">
        <v>52</v>
      </c>
      <c r="AC21" s="73"/>
      <c r="AD21" s="16">
        <f t="shared" si="0"/>
        <v>0</v>
      </c>
    </row>
    <row r="22" spans="2:30" ht="12.95" customHeight="1" x14ac:dyDescent="0.25">
      <c r="B22" s="68">
        <v>11</v>
      </c>
      <c r="C22" s="73"/>
      <c r="D22" s="69" t="s">
        <v>68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69" t="s">
        <v>69</v>
      </c>
      <c r="P22" s="73"/>
      <c r="Q22" s="73"/>
      <c r="R22" s="73"/>
      <c r="S22" s="73"/>
      <c r="T22" s="73"/>
      <c r="U22" s="73"/>
      <c r="V22" s="73"/>
      <c r="W22" s="73"/>
      <c r="X22" s="70"/>
      <c r="Y22" s="73"/>
      <c r="Z22" s="68" t="s">
        <v>46</v>
      </c>
      <c r="AA22" s="73"/>
      <c r="AB22" s="69" t="s">
        <v>52</v>
      </c>
      <c r="AC22" s="73"/>
      <c r="AD22" s="16">
        <f t="shared" si="0"/>
        <v>0</v>
      </c>
    </row>
    <row r="23" spans="2:30" ht="12.95" customHeight="1" x14ac:dyDescent="0.25">
      <c r="B23" s="68">
        <v>12</v>
      </c>
      <c r="C23" s="73"/>
      <c r="D23" s="69" t="s">
        <v>70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69" t="s">
        <v>71</v>
      </c>
      <c r="P23" s="73"/>
      <c r="Q23" s="73"/>
      <c r="R23" s="73"/>
      <c r="S23" s="73"/>
      <c r="T23" s="73"/>
      <c r="U23" s="73"/>
      <c r="V23" s="73"/>
      <c r="W23" s="73"/>
      <c r="X23" s="70"/>
      <c r="Y23" s="73"/>
      <c r="Z23" s="68" t="s">
        <v>72</v>
      </c>
      <c r="AA23" s="73"/>
      <c r="AB23" s="69" t="s">
        <v>52</v>
      </c>
      <c r="AC23" s="73"/>
      <c r="AD23" s="16">
        <f t="shared" si="0"/>
        <v>0</v>
      </c>
    </row>
    <row r="24" spans="2:30" ht="12.95" customHeight="1" x14ac:dyDescent="0.25">
      <c r="B24" s="68">
        <v>13</v>
      </c>
      <c r="C24" s="73"/>
      <c r="D24" s="69" t="s">
        <v>73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69" t="s">
        <v>74</v>
      </c>
      <c r="P24" s="73"/>
      <c r="Q24" s="73"/>
      <c r="R24" s="73"/>
      <c r="S24" s="73"/>
      <c r="T24" s="73"/>
      <c r="U24" s="73"/>
      <c r="V24" s="73"/>
      <c r="W24" s="73"/>
      <c r="X24" s="70"/>
      <c r="Y24" s="73"/>
      <c r="Z24" s="68" t="s">
        <v>75</v>
      </c>
      <c r="AA24" s="73"/>
      <c r="AB24" s="69" t="s">
        <v>52</v>
      </c>
      <c r="AC24" s="73"/>
      <c r="AD24" s="16">
        <f t="shared" si="0"/>
        <v>0</v>
      </c>
    </row>
    <row r="25" spans="2:30" ht="12.95" customHeight="1" x14ac:dyDescent="0.25">
      <c r="B25" s="68">
        <v>14</v>
      </c>
      <c r="C25" s="73"/>
      <c r="D25" s="69" t="s">
        <v>76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69" t="s">
        <v>77</v>
      </c>
      <c r="P25" s="73"/>
      <c r="Q25" s="73"/>
      <c r="R25" s="73"/>
      <c r="S25" s="73"/>
      <c r="T25" s="73"/>
      <c r="U25" s="73"/>
      <c r="V25" s="73"/>
      <c r="W25" s="73"/>
      <c r="X25" s="70"/>
      <c r="Y25" s="73"/>
      <c r="Z25" s="68" t="s">
        <v>46</v>
      </c>
      <c r="AA25" s="73"/>
      <c r="AB25" s="69" t="s">
        <v>52</v>
      </c>
      <c r="AC25" s="73"/>
      <c r="AD25" s="16">
        <f t="shared" si="0"/>
        <v>0</v>
      </c>
    </row>
    <row r="26" spans="2:30" ht="12.95" customHeight="1" x14ac:dyDescent="0.25">
      <c r="B26" s="68">
        <v>15</v>
      </c>
      <c r="C26" s="73"/>
      <c r="D26" s="69" t="s">
        <v>78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69" t="s">
        <v>79</v>
      </c>
      <c r="P26" s="73"/>
      <c r="Q26" s="73"/>
      <c r="R26" s="73"/>
      <c r="S26" s="73"/>
      <c r="T26" s="73"/>
      <c r="U26" s="73"/>
      <c r="V26" s="73"/>
      <c r="W26" s="73"/>
      <c r="X26" s="70"/>
      <c r="Y26" s="73"/>
      <c r="Z26" s="68" t="s">
        <v>64</v>
      </c>
      <c r="AA26" s="73"/>
      <c r="AB26" s="69" t="s">
        <v>52</v>
      </c>
      <c r="AC26" s="73"/>
      <c r="AD26" s="16">
        <f t="shared" si="0"/>
        <v>0</v>
      </c>
    </row>
    <row r="27" spans="2:30" ht="12.95" customHeight="1" x14ac:dyDescent="0.25">
      <c r="B27" s="68">
        <v>16</v>
      </c>
      <c r="C27" s="73"/>
      <c r="D27" s="69" t="s">
        <v>80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69" t="s">
        <v>81</v>
      </c>
      <c r="P27" s="73"/>
      <c r="Q27" s="73"/>
      <c r="R27" s="73"/>
      <c r="S27" s="73"/>
      <c r="T27" s="73"/>
      <c r="U27" s="73"/>
      <c r="V27" s="73"/>
      <c r="W27" s="73"/>
      <c r="X27" s="70"/>
      <c r="Y27" s="73"/>
      <c r="Z27" s="68" t="s">
        <v>46</v>
      </c>
      <c r="AA27" s="73"/>
      <c r="AB27" s="69" t="s">
        <v>52</v>
      </c>
      <c r="AC27" s="73"/>
      <c r="AD27" s="16">
        <f t="shared" si="0"/>
        <v>0</v>
      </c>
    </row>
    <row r="28" spans="2:30" ht="12.95" customHeight="1" x14ac:dyDescent="0.25">
      <c r="B28" s="68">
        <v>17</v>
      </c>
      <c r="C28" s="73"/>
      <c r="D28" s="69" t="s">
        <v>82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69" t="s">
        <v>83</v>
      </c>
      <c r="P28" s="73"/>
      <c r="Q28" s="73"/>
      <c r="R28" s="73"/>
      <c r="S28" s="73"/>
      <c r="T28" s="73"/>
      <c r="U28" s="73"/>
      <c r="V28" s="73"/>
      <c r="W28" s="73"/>
      <c r="X28" s="70"/>
      <c r="Y28" s="73"/>
      <c r="Z28" s="75">
        <v>30</v>
      </c>
      <c r="AA28" s="76"/>
      <c r="AB28" s="69" t="s">
        <v>52</v>
      </c>
      <c r="AC28" s="73"/>
      <c r="AD28" s="16">
        <f t="shared" si="0"/>
        <v>0</v>
      </c>
    </row>
    <row r="29" spans="2:30" ht="12.95" customHeight="1" x14ac:dyDescent="0.25">
      <c r="B29" s="68">
        <v>18</v>
      </c>
      <c r="C29" s="73"/>
      <c r="D29" s="69" t="s">
        <v>84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69" t="s">
        <v>85</v>
      </c>
      <c r="P29" s="73"/>
      <c r="Q29" s="73"/>
      <c r="R29" s="73"/>
      <c r="S29" s="73"/>
      <c r="T29" s="73"/>
      <c r="U29" s="73"/>
      <c r="V29" s="73"/>
      <c r="W29" s="73"/>
      <c r="X29" s="70"/>
      <c r="Y29" s="73"/>
      <c r="Z29" s="68" t="s">
        <v>46</v>
      </c>
      <c r="AA29" s="73"/>
      <c r="AB29" s="69" t="s">
        <v>52</v>
      </c>
      <c r="AC29" s="73"/>
      <c r="AD29" s="16">
        <f t="shared" si="0"/>
        <v>0</v>
      </c>
    </row>
    <row r="30" spans="2:30" ht="12.95" customHeight="1" x14ac:dyDescent="0.25">
      <c r="B30" s="68">
        <v>19</v>
      </c>
      <c r="C30" s="73"/>
      <c r="D30" s="69" t="s">
        <v>86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69" t="s">
        <v>87</v>
      </c>
      <c r="P30" s="73"/>
      <c r="Q30" s="73"/>
      <c r="R30" s="73"/>
      <c r="S30" s="73"/>
      <c r="T30" s="73"/>
      <c r="U30" s="73"/>
      <c r="V30" s="73"/>
      <c r="W30" s="73"/>
      <c r="X30" s="70"/>
      <c r="Y30" s="73"/>
      <c r="Z30" s="68" t="s">
        <v>46</v>
      </c>
      <c r="AA30" s="73"/>
      <c r="AB30" s="69" t="s">
        <v>52</v>
      </c>
      <c r="AC30" s="73"/>
      <c r="AD30" s="16">
        <f t="shared" si="0"/>
        <v>0</v>
      </c>
    </row>
    <row r="31" spans="2:30" ht="12.95" customHeight="1" x14ac:dyDescent="0.25">
      <c r="B31" s="68">
        <v>20</v>
      </c>
      <c r="C31" s="73"/>
      <c r="D31" s="69" t="s">
        <v>88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69" t="s">
        <v>89</v>
      </c>
      <c r="P31" s="73"/>
      <c r="Q31" s="73"/>
      <c r="R31" s="73"/>
      <c r="S31" s="73"/>
      <c r="T31" s="73"/>
      <c r="U31" s="73"/>
      <c r="V31" s="73"/>
      <c r="W31" s="73"/>
      <c r="X31" s="70"/>
      <c r="Y31" s="73"/>
      <c r="Z31" s="68" t="s">
        <v>64</v>
      </c>
      <c r="AA31" s="73"/>
      <c r="AB31" s="69" t="s">
        <v>52</v>
      </c>
      <c r="AC31" s="73"/>
      <c r="AD31" s="16">
        <f t="shared" si="0"/>
        <v>0</v>
      </c>
    </row>
    <row r="32" spans="2:30" ht="12.95" customHeight="1" x14ac:dyDescent="0.25">
      <c r="B32" s="68">
        <v>21</v>
      </c>
      <c r="C32" s="73"/>
      <c r="D32" s="69" t="s">
        <v>90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69" t="s">
        <v>91</v>
      </c>
      <c r="P32" s="73"/>
      <c r="Q32" s="73"/>
      <c r="R32" s="73"/>
      <c r="S32" s="73"/>
      <c r="T32" s="73"/>
      <c r="U32" s="73"/>
      <c r="V32" s="73"/>
      <c r="W32" s="73"/>
      <c r="X32" s="70"/>
      <c r="Y32" s="73"/>
      <c r="Z32" s="68" t="s">
        <v>46</v>
      </c>
      <c r="AA32" s="73"/>
      <c r="AB32" s="69" t="s">
        <v>52</v>
      </c>
      <c r="AC32" s="73"/>
      <c r="AD32" s="16">
        <f t="shared" si="0"/>
        <v>0</v>
      </c>
    </row>
    <row r="33" spans="2:30" ht="12.95" customHeight="1" x14ac:dyDescent="0.25">
      <c r="B33" s="68">
        <v>22</v>
      </c>
      <c r="C33" s="73"/>
      <c r="D33" s="69" t="s">
        <v>92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69" t="s">
        <v>93</v>
      </c>
      <c r="P33" s="73"/>
      <c r="Q33" s="73"/>
      <c r="R33" s="73"/>
      <c r="S33" s="73"/>
      <c r="T33" s="73"/>
      <c r="U33" s="73"/>
      <c r="V33" s="73"/>
      <c r="W33" s="73"/>
      <c r="X33" s="70"/>
      <c r="Y33" s="73"/>
      <c r="Z33" s="68" t="s">
        <v>94</v>
      </c>
      <c r="AA33" s="73"/>
      <c r="AB33" s="69" t="s">
        <v>52</v>
      </c>
      <c r="AC33" s="73"/>
      <c r="AD33" s="16">
        <f t="shared" si="0"/>
        <v>0</v>
      </c>
    </row>
    <row r="34" spans="2:30" ht="12.95" customHeight="1" x14ac:dyDescent="0.25">
      <c r="B34" s="68">
        <v>23</v>
      </c>
      <c r="C34" s="73"/>
      <c r="D34" s="69" t="s">
        <v>95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69" t="s">
        <v>96</v>
      </c>
      <c r="P34" s="73"/>
      <c r="Q34" s="73"/>
      <c r="R34" s="73"/>
      <c r="S34" s="73"/>
      <c r="T34" s="73"/>
      <c r="U34" s="73"/>
      <c r="V34" s="73"/>
      <c r="W34" s="73"/>
      <c r="X34" s="70"/>
      <c r="Y34" s="73"/>
      <c r="Z34" s="68" t="s">
        <v>46</v>
      </c>
      <c r="AA34" s="73"/>
      <c r="AB34" s="69" t="s">
        <v>52</v>
      </c>
      <c r="AC34" s="73"/>
      <c r="AD34" s="16">
        <f t="shared" si="0"/>
        <v>0</v>
      </c>
    </row>
    <row r="35" spans="2:30" ht="12.95" customHeight="1" x14ac:dyDescent="0.25">
      <c r="B35" s="68">
        <v>24</v>
      </c>
      <c r="C35" s="73"/>
      <c r="D35" s="69" t="s">
        <v>97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69" t="s">
        <v>98</v>
      </c>
      <c r="P35" s="73"/>
      <c r="Q35" s="73"/>
      <c r="R35" s="73"/>
      <c r="S35" s="73"/>
      <c r="T35" s="73"/>
      <c r="U35" s="73"/>
      <c r="V35" s="73"/>
      <c r="W35" s="73"/>
      <c r="X35" s="70"/>
      <c r="Y35" s="73"/>
      <c r="Z35" s="68" t="s">
        <v>46</v>
      </c>
      <c r="AA35" s="73"/>
      <c r="AB35" s="69" t="s">
        <v>52</v>
      </c>
      <c r="AC35" s="73"/>
      <c r="AD35" s="16">
        <f t="shared" si="0"/>
        <v>0</v>
      </c>
    </row>
    <row r="36" spans="2:30" ht="12.95" customHeight="1" x14ac:dyDescent="0.25">
      <c r="B36" s="68">
        <v>25</v>
      </c>
      <c r="C36" s="73"/>
      <c r="D36" s="69" t="s">
        <v>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69" t="s">
        <v>100</v>
      </c>
      <c r="P36" s="73"/>
      <c r="Q36" s="73"/>
      <c r="R36" s="73"/>
      <c r="S36" s="73"/>
      <c r="T36" s="73"/>
      <c r="U36" s="73"/>
      <c r="V36" s="73"/>
      <c r="W36" s="73"/>
      <c r="X36" s="70"/>
      <c r="Y36" s="73"/>
      <c r="Z36" s="68" t="s">
        <v>64</v>
      </c>
      <c r="AA36" s="73"/>
      <c r="AB36" s="69" t="s">
        <v>52</v>
      </c>
      <c r="AC36" s="73"/>
      <c r="AD36" s="16">
        <f t="shared" si="0"/>
        <v>0</v>
      </c>
    </row>
    <row r="37" spans="2:30" ht="12.95" customHeight="1" x14ac:dyDescent="0.25">
      <c r="B37" s="68">
        <v>26</v>
      </c>
      <c r="C37" s="73"/>
      <c r="D37" s="69" t="s">
        <v>101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69" t="s">
        <v>102</v>
      </c>
      <c r="P37" s="73"/>
      <c r="Q37" s="73"/>
      <c r="R37" s="73"/>
      <c r="S37" s="73"/>
      <c r="T37" s="73"/>
      <c r="U37" s="73"/>
      <c r="V37" s="73"/>
      <c r="W37" s="73"/>
      <c r="X37" s="70"/>
      <c r="Y37" s="73"/>
      <c r="Z37" s="68" t="s">
        <v>75</v>
      </c>
      <c r="AA37" s="73"/>
      <c r="AB37" s="69" t="s">
        <v>43</v>
      </c>
      <c r="AC37" s="73"/>
      <c r="AD37" s="16">
        <f t="shared" si="0"/>
        <v>0</v>
      </c>
    </row>
    <row r="38" spans="2:30" ht="12.95" customHeight="1" x14ac:dyDescent="0.25">
      <c r="B38" s="68">
        <v>27</v>
      </c>
      <c r="C38" s="73"/>
      <c r="D38" s="69" t="s">
        <v>103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69" t="s">
        <v>104</v>
      </c>
      <c r="P38" s="73"/>
      <c r="Q38" s="73"/>
      <c r="R38" s="73"/>
      <c r="S38" s="73"/>
      <c r="T38" s="73"/>
      <c r="U38" s="73"/>
      <c r="V38" s="73"/>
      <c r="W38" s="73"/>
      <c r="X38" s="70"/>
      <c r="Y38" s="73"/>
      <c r="Z38" s="68" t="s">
        <v>46</v>
      </c>
      <c r="AA38" s="73"/>
      <c r="AB38" s="69" t="s">
        <v>52</v>
      </c>
      <c r="AC38" s="73"/>
      <c r="AD38" s="16">
        <f t="shared" si="0"/>
        <v>0</v>
      </c>
    </row>
    <row r="39" spans="2:30" ht="12.95" customHeight="1" x14ac:dyDescent="0.25">
      <c r="B39" s="68">
        <v>28</v>
      </c>
      <c r="C39" s="73"/>
      <c r="D39" s="69" t="s">
        <v>105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69" t="s">
        <v>106</v>
      </c>
      <c r="P39" s="73"/>
      <c r="Q39" s="73"/>
      <c r="R39" s="73"/>
      <c r="S39" s="73"/>
      <c r="T39" s="73"/>
      <c r="U39" s="73"/>
      <c r="V39" s="73"/>
      <c r="W39" s="73"/>
      <c r="X39" s="70"/>
      <c r="Y39" s="73"/>
      <c r="Z39" s="68" t="s">
        <v>107</v>
      </c>
      <c r="AA39" s="73"/>
      <c r="AB39" s="69" t="s">
        <v>52</v>
      </c>
      <c r="AC39" s="73"/>
      <c r="AD39" s="16">
        <f t="shared" si="0"/>
        <v>0</v>
      </c>
    </row>
    <row r="40" spans="2:30" ht="12.95" customHeight="1" x14ac:dyDescent="0.25">
      <c r="B40" s="68">
        <v>29</v>
      </c>
      <c r="C40" s="73"/>
      <c r="D40" s="69" t="s">
        <v>108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9" t="s">
        <v>109</v>
      </c>
      <c r="P40" s="73"/>
      <c r="Q40" s="73"/>
      <c r="R40" s="73"/>
      <c r="S40" s="73"/>
      <c r="T40" s="73"/>
      <c r="U40" s="73"/>
      <c r="V40" s="73"/>
      <c r="W40" s="73"/>
      <c r="X40" s="70"/>
      <c r="Y40" s="73"/>
      <c r="Z40" s="68" t="s">
        <v>110</v>
      </c>
      <c r="AA40" s="73"/>
      <c r="AB40" s="69" t="s">
        <v>43</v>
      </c>
      <c r="AC40" s="73"/>
      <c r="AD40" s="16">
        <f t="shared" si="0"/>
        <v>0</v>
      </c>
    </row>
    <row r="41" spans="2:30" ht="12.95" customHeight="1" x14ac:dyDescent="0.25">
      <c r="B41" s="68">
        <v>30</v>
      </c>
      <c r="C41" s="73"/>
      <c r="D41" s="69" t="s">
        <v>111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9" t="s">
        <v>327</v>
      </c>
      <c r="P41" s="73"/>
      <c r="Q41" s="73"/>
      <c r="R41" s="73"/>
      <c r="S41" s="73"/>
      <c r="T41" s="73"/>
      <c r="U41" s="73"/>
      <c r="V41" s="73"/>
      <c r="W41" s="73"/>
      <c r="X41" s="70"/>
      <c r="Y41" s="73"/>
      <c r="Z41" s="68" t="s">
        <v>112</v>
      </c>
      <c r="AA41" s="73"/>
      <c r="AB41" s="69" t="s">
        <v>43</v>
      </c>
      <c r="AC41" s="73"/>
      <c r="AD41" s="16">
        <f t="shared" si="0"/>
        <v>0</v>
      </c>
    </row>
    <row r="42" spans="2:30" ht="12.95" customHeight="1" x14ac:dyDescent="0.25">
      <c r="B42" s="68">
        <v>31</v>
      </c>
      <c r="C42" s="73"/>
      <c r="D42" s="69" t="s">
        <v>113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9" t="s">
        <v>328</v>
      </c>
      <c r="P42" s="73"/>
      <c r="Q42" s="73"/>
      <c r="R42" s="73"/>
      <c r="S42" s="73"/>
      <c r="T42" s="73"/>
      <c r="U42" s="73"/>
      <c r="V42" s="73"/>
      <c r="W42" s="73"/>
      <c r="X42" s="70"/>
      <c r="Y42" s="73"/>
      <c r="Z42" s="68" t="s">
        <v>114</v>
      </c>
      <c r="AA42" s="73"/>
      <c r="AB42" s="69" t="s">
        <v>43</v>
      </c>
      <c r="AC42" s="73"/>
      <c r="AD42" s="16">
        <f t="shared" si="0"/>
        <v>0</v>
      </c>
    </row>
    <row r="43" spans="2:30" ht="12.95" customHeight="1" x14ac:dyDescent="0.25">
      <c r="B43" s="68">
        <v>32</v>
      </c>
      <c r="C43" s="73"/>
      <c r="D43" s="69" t="s">
        <v>115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69" t="s">
        <v>116</v>
      </c>
      <c r="P43" s="73"/>
      <c r="Q43" s="73"/>
      <c r="R43" s="73"/>
      <c r="S43" s="73"/>
      <c r="T43" s="73"/>
      <c r="U43" s="73"/>
      <c r="V43" s="73"/>
      <c r="W43" s="73"/>
      <c r="X43" s="70"/>
      <c r="Y43" s="73"/>
      <c r="Z43" s="68" t="s">
        <v>117</v>
      </c>
      <c r="AA43" s="73"/>
      <c r="AB43" s="69" t="s">
        <v>43</v>
      </c>
      <c r="AC43" s="73"/>
      <c r="AD43" s="16">
        <f t="shared" si="0"/>
        <v>0</v>
      </c>
    </row>
    <row r="44" spans="2:30" ht="12.95" customHeight="1" x14ac:dyDescent="0.25">
      <c r="B44" s="68">
        <v>33</v>
      </c>
      <c r="C44" s="73"/>
      <c r="D44" s="69" t="s">
        <v>118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9" t="s">
        <v>119</v>
      </c>
      <c r="P44" s="73"/>
      <c r="Q44" s="73"/>
      <c r="R44" s="73"/>
      <c r="S44" s="73"/>
      <c r="T44" s="73"/>
      <c r="U44" s="73"/>
      <c r="V44" s="73"/>
      <c r="W44" s="73"/>
      <c r="X44" s="70"/>
      <c r="Y44" s="73"/>
      <c r="Z44" s="75">
        <v>50</v>
      </c>
      <c r="AA44" s="76"/>
      <c r="AB44" s="69" t="s">
        <v>43</v>
      </c>
      <c r="AC44" s="73"/>
      <c r="AD44" s="16">
        <f t="shared" si="0"/>
        <v>0</v>
      </c>
    </row>
    <row r="45" spans="2:30" ht="12.95" customHeight="1" x14ac:dyDescent="0.25">
      <c r="B45" s="68">
        <v>34</v>
      </c>
      <c r="C45" s="73"/>
      <c r="D45" s="69" t="s">
        <v>120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9" t="s">
        <v>329</v>
      </c>
      <c r="P45" s="73"/>
      <c r="Q45" s="73"/>
      <c r="R45" s="73"/>
      <c r="S45" s="73"/>
      <c r="T45" s="73"/>
      <c r="U45" s="73"/>
      <c r="V45" s="73"/>
      <c r="W45" s="73"/>
      <c r="X45" s="70"/>
      <c r="Y45" s="73"/>
      <c r="Z45" s="75">
        <v>25</v>
      </c>
      <c r="AA45" s="76"/>
      <c r="AB45" s="69" t="s">
        <v>43</v>
      </c>
      <c r="AC45" s="73"/>
      <c r="AD45" s="16">
        <f t="shared" si="0"/>
        <v>0</v>
      </c>
    </row>
    <row r="46" spans="2:30" s="46" customFormat="1" ht="12.95" customHeight="1" x14ac:dyDescent="0.25">
      <c r="B46" s="68">
        <v>35</v>
      </c>
      <c r="C46" s="73"/>
      <c r="D46" s="96">
        <v>210810019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69" t="s">
        <v>329</v>
      </c>
      <c r="P46" s="73"/>
      <c r="Q46" s="73"/>
      <c r="R46" s="73"/>
      <c r="S46" s="73"/>
      <c r="T46" s="73"/>
      <c r="U46" s="73"/>
      <c r="V46" s="73"/>
      <c r="W46" s="73"/>
      <c r="X46" s="70"/>
      <c r="Y46" s="73"/>
      <c r="Z46" s="75">
        <v>25</v>
      </c>
      <c r="AA46" s="76"/>
      <c r="AB46" s="69" t="s">
        <v>43</v>
      </c>
      <c r="AC46" s="73"/>
      <c r="AD46" s="48">
        <f t="shared" ref="AD46" si="1">X46*Z46</f>
        <v>0</v>
      </c>
    </row>
    <row r="47" spans="2:30" ht="12.95" customHeight="1" x14ac:dyDescent="0.25">
      <c r="B47" s="68"/>
      <c r="C47" s="73"/>
      <c r="D47" s="69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69"/>
      <c r="P47" s="73"/>
      <c r="Q47" s="73"/>
      <c r="R47" s="73"/>
      <c r="S47" s="73"/>
      <c r="T47" s="73"/>
      <c r="U47" s="73"/>
      <c r="V47" s="73"/>
      <c r="W47" s="73"/>
      <c r="X47" s="70"/>
      <c r="Y47" s="73"/>
      <c r="Z47" s="68"/>
      <c r="AA47" s="73"/>
      <c r="AB47" s="69"/>
      <c r="AC47" s="73"/>
      <c r="AD47" s="16"/>
    </row>
    <row r="48" spans="2:30" ht="12.95" customHeight="1" thickBot="1" x14ac:dyDescent="0.3">
      <c r="B48" s="77"/>
      <c r="C48" s="78"/>
      <c r="D48" s="79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9"/>
      <c r="P48" s="78"/>
      <c r="Q48" s="78"/>
      <c r="R48" s="78"/>
      <c r="S48" s="78"/>
      <c r="T48" s="78"/>
      <c r="U48" s="78"/>
      <c r="V48" s="78"/>
      <c r="W48" s="78"/>
      <c r="X48" s="80"/>
      <c r="Y48" s="78"/>
      <c r="Z48" s="85" t="s">
        <v>306</v>
      </c>
      <c r="AA48" s="85"/>
      <c r="AB48" s="85"/>
      <c r="AC48" s="85"/>
      <c r="AD48" s="45">
        <f>SUM(AD12:AD46)</f>
        <v>0</v>
      </c>
    </row>
    <row r="49" spans="2:30" ht="12.95" customHeight="1" thickTop="1" x14ac:dyDescent="0.25">
      <c r="B49" s="68"/>
      <c r="C49" s="73"/>
      <c r="D49" s="69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69"/>
      <c r="P49" s="73"/>
      <c r="Q49" s="73"/>
      <c r="R49" s="73"/>
      <c r="S49" s="73"/>
      <c r="T49" s="73"/>
      <c r="U49" s="73"/>
      <c r="V49" s="73"/>
      <c r="W49" s="73"/>
      <c r="X49" s="70"/>
      <c r="Y49" s="73"/>
      <c r="Z49" s="68"/>
      <c r="AA49" s="73"/>
      <c r="AB49" s="69"/>
      <c r="AC49" s="73"/>
      <c r="AD49" s="16"/>
    </row>
    <row r="50" spans="2:30" ht="12.95" customHeight="1" x14ac:dyDescent="0.25">
      <c r="B50" s="81"/>
      <c r="C50" s="52"/>
      <c r="D50" s="59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9"/>
      <c r="P50" s="52"/>
      <c r="Q50" s="52"/>
      <c r="R50" s="52"/>
      <c r="S50" s="52"/>
      <c r="T50" s="52"/>
      <c r="U50" s="52"/>
      <c r="V50" s="52"/>
      <c r="W50" s="52"/>
      <c r="X50" s="82"/>
      <c r="Y50" s="52"/>
      <c r="Z50" s="81"/>
      <c r="AA50" s="52"/>
      <c r="AB50" s="59"/>
      <c r="AC50" s="52"/>
      <c r="AD50" s="3"/>
    </row>
    <row r="51" spans="2:30" ht="12.95" customHeight="1" x14ac:dyDescent="0.25">
      <c r="B51" s="81"/>
      <c r="C51" s="52"/>
      <c r="D51" s="59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9"/>
      <c r="P51" s="52"/>
      <c r="Q51" s="52"/>
      <c r="R51" s="52"/>
      <c r="S51" s="52"/>
      <c r="T51" s="52"/>
      <c r="U51" s="52"/>
      <c r="V51" s="52"/>
      <c r="W51" s="52"/>
      <c r="X51" s="82"/>
      <c r="Y51" s="52"/>
      <c r="Z51" s="81"/>
      <c r="AA51" s="52"/>
      <c r="AB51" s="59"/>
      <c r="AC51" s="52"/>
      <c r="AD51" s="3"/>
    </row>
    <row r="52" spans="2:30" ht="2.85" customHeight="1" x14ac:dyDescent="0.25"/>
    <row r="53" spans="2:30" ht="0" hidden="1" customHeight="1" x14ac:dyDescent="0.25"/>
    <row r="54" spans="2:30" ht="17.100000000000001" customHeight="1" x14ac:dyDescent="0.25">
      <c r="B54" s="66" t="s">
        <v>124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</row>
    <row r="55" spans="2:30" ht="2.85" customHeight="1" x14ac:dyDescent="0.25"/>
    <row r="56" spans="2:30" x14ac:dyDescent="0.25">
      <c r="B56" s="74" t="s">
        <v>34</v>
      </c>
      <c r="C56" s="72"/>
      <c r="D56" s="71" t="s">
        <v>35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1" t="s">
        <v>20</v>
      </c>
      <c r="P56" s="72"/>
      <c r="Q56" s="72"/>
      <c r="R56" s="72"/>
      <c r="S56" s="72"/>
      <c r="T56" s="72"/>
      <c r="U56" s="72"/>
      <c r="V56" s="72"/>
      <c r="W56" s="72"/>
      <c r="X56" s="74" t="s">
        <v>36</v>
      </c>
      <c r="Y56" s="72"/>
      <c r="Z56" s="74" t="s">
        <v>37</v>
      </c>
      <c r="AA56" s="72"/>
      <c r="AB56" s="71" t="s">
        <v>38</v>
      </c>
      <c r="AC56" s="72"/>
      <c r="AD56" s="2" t="s">
        <v>39</v>
      </c>
    </row>
    <row r="57" spans="2:30" ht="24" customHeight="1" x14ac:dyDescent="0.25">
      <c r="B57" s="68">
        <v>1</v>
      </c>
      <c r="C57" s="73"/>
      <c r="D57" s="69" t="s">
        <v>125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69" t="s">
        <v>126</v>
      </c>
      <c r="P57" s="73"/>
      <c r="Q57" s="73"/>
      <c r="R57" s="73"/>
      <c r="S57" s="73"/>
      <c r="T57" s="73"/>
      <c r="U57" s="73"/>
      <c r="V57" s="73"/>
      <c r="W57" s="73"/>
      <c r="X57" s="70"/>
      <c r="Y57" s="73"/>
      <c r="Z57" s="68" t="s">
        <v>110</v>
      </c>
      <c r="AA57" s="73"/>
      <c r="AB57" s="69" t="s">
        <v>43</v>
      </c>
      <c r="AC57" s="73"/>
      <c r="AD57" s="16">
        <f t="shared" ref="AD57:AD63" si="2">X57*Z57</f>
        <v>0</v>
      </c>
    </row>
    <row r="58" spans="2:30" ht="12.95" customHeight="1" x14ac:dyDescent="0.25">
      <c r="B58" s="68">
        <v>2</v>
      </c>
      <c r="C58" s="73"/>
      <c r="D58" s="69" t="s">
        <v>127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69" t="s">
        <v>128</v>
      </c>
      <c r="P58" s="73"/>
      <c r="Q58" s="73"/>
      <c r="R58" s="73"/>
      <c r="S58" s="73"/>
      <c r="T58" s="73"/>
      <c r="U58" s="73"/>
      <c r="V58" s="73"/>
      <c r="W58" s="73"/>
      <c r="X58" s="70"/>
      <c r="Y58" s="73"/>
      <c r="Z58" s="68" t="s">
        <v>129</v>
      </c>
      <c r="AA58" s="73"/>
      <c r="AB58" s="69" t="s">
        <v>43</v>
      </c>
      <c r="AC58" s="73"/>
      <c r="AD58" s="16">
        <f t="shared" si="2"/>
        <v>0</v>
      </c>
    </row>
    <row r="59" spans="2:30" ht="12.95" customHeight="1" x14ac:dyDescent="0.25">
      <c r="B59" s="68">
        <v>3</v>
      </c>
      <c r="C59" s="73"/>
      <c r="D59" s="69" t="s">
        <v>130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69" t="s">
        <v>131</v>
      </c>
      <c r="P59" s="73"/>
      <c r="Q59" s="73"/>
      <c r="R59" s="73"/>
      <c r="S59" s="73"/>
      <c r="T59" s="73"/>
      <c r="U59" s="73"/>
      <c r="V59" s="73"/>
      <c r="W59" s="73"/>
      <c r="X59" s="70"/>
      <c r="Y59" s="73"/>
      <c r="Z59" s="68" t="s">
        <v>132</v>
      </c>
      <c r="AA59" s="73"/>
      <c r="AB59" s="69" t="s">
        <v>52</v>
      </c>
      <c r="AC59" s="73"/>
      <c r="AD59" s="16">
        <f t="shared" si="2"/>
        <v>0</v>
      </c>
    </row>
    <row r="60" spans="2:30" ht="12.95" customHeight="1" x14ac:dyDescent="0.25">
      <c r="B60" s="68">
        <v>4</v>
      </c>
      <c r="C60" s="73"/>
      <c r="D60" s="69" t="s">
        <v>133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69" t="s">
        <v>134</v>
      </c>
      <c r="P60" s="73"/>
      <c r="Q60" s="73"/>
      <c r="R60" s="73"/>
      <c r="S60" s="73"/>
      <c r="T60" s="73"/>
      <c r="U60" s="73"/>
      <c r="V60" s="73"/>
      <c r="W60" s="73"/>
      <c r="X60" s="70"/>
      <c r="Y60" s="73"/>
      <c r="Z60" s="68" t="s">
        <v>132</v>
      </c>
      <c r="AA60" s="73"/>
      <c r="AB60" s="69" t="s">
        <v>52</v>
      </c>
      <c r="AC60" s="73"/>
      <c r="AD60" s="16">
        <f t="shared" si="2"/>
        <v>0</v>
      </c>
    </row>
    <row r="61" spans="2:30" ht="12.95" customHeight="1" x14ac:dyDescent="0.25">
      <c r="B61" s="68">
        <v>5</v>
      </c>
      <c r="C61" s="73"/>
      <c r="D61" s="69" t="s">
        <v>135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69" t="s">
        <v>136</v>
      </c>
      <c r="P61" s="73"/>
      <c r="Q61" s="73"/>
      <c r="R61" s="73"/>
      <c r="S61" s="73"/>
      <c r="T61" s="73"/>
      <c r="U61" s="73"/>
      <c r="V61" s="73"/>
      <c r="W61" s="73"/>
      <c r="X61" s="70"/>
      <c r="Y61" s="73"/>
      <c r="Z61" s="68" t="s">
        <v>46</v>
      </c>
      <c r="AA61" s="73"/>
      <c r="AB61" s="69" t="s">
        <v>52</v>
      </c>
      <c r="AC61" s="73"/>
      <c r="AD61" s="16">
        <f t="shared" si="2"/>
        <v>0</v>
      </c>
    </row>
    <row r="62" spans="2:30" ht="12.95" customHeight="1" x14ac:dyDescent="0.25">
      <c r="B62" s="68">
        <v>6</v>
      </c>
      <c r="C62" s="73"/>
      <c r="D62" s="69" t="s">
        <v>137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69" t="s">
        <v>138</v>
      </c>
      <c r="P62" s="73"/>
      <c r="Q62" s="73"/>
      <c r="R62" s="73"/>
      <c r="S62" s="73"/>
      <c r="T62" s="73"/>
      <c r="U62" s="73"/>
      <c r="V62" s="73"/>
      <c r="W62" s="73"/>
      <c r="X62" s="70"/>
      <c r="Y62" s="73"/>
      <c r="Z62" s="68" t="s">
        <v>46</v>
      </c>
      <c r="AA62" s="73"/>
      <c r="AB62" s="69" t="s">
        <v>52</v>
      </c>
      <c r="AC62" s="73"/>
      <c r="AD62" s="16">
        <f t="shared" si="2"/>
        <v>0</v>
      </c>
    </row>
    <row r="63" spans="2:30" ht="12.95" customHeight="1" x14ac:dyDescent="0.25">
      <c r="B63" s="68">
        <v>7</v>
      </c>
      <c r="C63" s="73"/>
      <c r="D63" s="69" t="s">
        <v>139</v>
      </c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69" t="s">
        <v>140</v>
      </c>
      <c r="P63" s="73"/>
      <c r="Q63" s="73"/>
      <c r="R63" s="73"/>
      <c r="S63" s="73"/>
      <c r="T63" s="73"/>
      <c r="U63" s="73"/>
      <c r="V63" s="73"/>
      <c r="W63" s="73"/>
      <c r="X63" s="70"/>
      <c r="Y63" s="73"/>
      <c r="Z63" s="68" t="s">
        <v>46</v>
      </c>
      <c r="AA63" s="73"/>
      <c r="AB63" s="69" t="s">
        <v>52</v>
      </c>
      <c r="AC63" s="73"/>
      <c r="AD63" s="16">
        <f t="shared" si="2"/>
        <v>0</v>
      </c>
    </row>
    <row r="64" spans="2:30" ht="12.95" customHeight="1" x14ac:dyDescent="0.25">
      <c r="B64" s="68"/>
      <c r="C64" s="68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70"/>
      <c r="Y64" s="70"/>
      <c r="Z64" s="68"/>
      <c r="AA64" s="68"/>
      <c r="AB64" s="69"/>
      <c r="AC64" s="69"/>
      <c r="AD64" s="16"/>
    </row>
    <row r="65" spans="2:30" ht="12.95" customHeight="1" thickBot="1" x14ac:dyDescent="0.3">
      <c r="B65" s="86"/>
      <c r="C65" s="86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95" t="s">
        <v>122</v>
      </c>
      <c r="Y65" s="95"/>
      <c r="Z65" s="95"/>
      <c r="AA65" s="95"/>
      <c r="AB65" s="95"/>
      <c r="AC65" s="95"/>
      <c r="AD65" s="45">
        <f>SUM(AD57:AD63)</f>
        <v>0</v>
      </c>
    </row>
    <row r="66" spans="2:30" ht="12.95" customHeight="1" thickTop="1" x14ac:dyDescent="0.25">
      <c r="B66" s="68"/>
      <c r="C66" s="68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70"/>
      <c r="Y66" s="70"/>
      <c r="Z66" s="68"/>
      <c r="AA66" s="68"/>
      <c r="AB66" s="69"/>
      <c r="AC66" s="69"/>
      <c r="AD66" s="16"/>
    </row>
    <row r="67" spans="2:30" s="5" customFormat="1" ht="12.95" customHeight="1" x14ac:dyDescent="0.25">
      <c r="B67" s="68"/>
      <c r="C67" s="68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70"/>
      <c r="Y67" s="70"/>
      <c r="Z67" s="68"/>
      <c r="AA67" s="68"/>
      <c r="AB67" s="69"/>
      <c r="AC67" s="69"/>
      <c r="AD67" s="16"/>
    </row>
    <row r="68" spans="2:30" ht="12.95" customHeight="1" x14ac:dyDescent="0.25">
      <c r="B68" s="68"/>
      <c r="C68" s="68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70"/>
      <c r="Y68" s="70"/>
      <c r="Z68" s="68"/>
      <c r="AA68" s="68"/>
      <c r="AB68" s="69"/>
      <c r="AC68" s="69"/>
      <c r="AD68" s="16"/>
    </row>
    <row r="69" spans="2:30" ht="12.95" customHeight="1" x14ac:dyDescent="0.25">
      <c r="B69" s="68"/>
      <c r="C69" s="73"/>
      <c r="D69" s="69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69"/>
      <c r="P69" s="73"/>
      <c r="Q69" s="73"/>
      <c r="R69" s="73"/>
      <c r="S69" s="73"/>
      <c r="T69" s="73"/>
      <c r="U69" s="73"/>
      <c r="V69" s="73"/>
      <c r="W69" s="73"/>
      <c r="X69" s="70"/>
      <c r="Y69" s="73"/>
      <c r="Z69" s="68"/>
      <c r="AA69" s="73"/>
      <c r="AB69" s="69"/>
      <c r="AC69" s="73"/>
      <c r="AD69" s="16"/>
    </row>
    <row r="70" spans="2:30" ht="2.85" customHeight="1" x14ac:dyDescent="0.25"/>
    <row r="71" spans="2:30" ht="0" hidden="1" customHeight="1" x14ac:dyDescent="0.25"/>
    <row r="72" spans="2:30" ht="17.100000000000001" customHeight="1" x14ac:dyDescent="0.25">
      <c r="B72" s="66" t="s">
        <v>141</v>
      </c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</row>
    <row r="73" spans="2:30" ht="2.85" customHeight="1" x14ac:dyDescent="0.25"/>
    <row r="74" spans="2:30" x14ac:dyDescent="0.25">
      <c r="B74" s="74" t="s">
        <v>34</v>
      </c>
      <c r="C74" s="72"/>
      <c r="D74" s="71" t="s">
        <v>35</v>
      </c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1" t="s">
        <v>20</v>
      </c>
      <c r="P74" s="72"/>
      <c r="Q74" s="72"/>
      <c r="R74" s="72"/>
      <c r="S74" s="72"/>
      <c r="T74" s="72"/>
      <c r="U74" s="72"/>
      <c r="V74" s="72"/>
      <c r="W74" s="72"/>
      <c r="X74" s="74" t="s">
        <v>36</v>
      </c>
      <c r="Y74" s="72"/>
      <c r="Z74" s="74" t="s">
        <v>37</v>
      </c>
      <c r="AA74" s="72"/>
      <c r="AB74" s="71" t="s">
        <v>38</v>
      </c>
      <c r="AC74" s="72"/>
      <c r="AD74" s="2" t="s">
        <v>39</v>
      </c>
    </row>
    <row r="75" spans="2:30" ht="12.95" customHeight="1" x14ac:dyDescent="0.25">
      <c r="B75" s="81">
        <v>1</v>
      </c>
      <c r="C75" s="52"/>
      <c r="D75" s="59" t="s">
        <v>142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9" t="s">
        <v>143</v>
      </c>
      <c r="P75" s="52"/>
      <c r="Q75" s="52"/>
      <c r="R75" s="52"/>
      <c r="S75" s="52"/>
      <c r="T75" s="52"/>
      <c r="U75" s="52"/>
      <c r="V75" s="52"/>
      <c r="W75" s="52"/>
      <c r="X75" s="82"/>
      <c r="Y75" s="52"/>
      <c r="Z75" s="81" t="s">
        <v>46</v>
      </c>
      <c r="AA75" s="52"/>
      <c r="AB75" s="59" t="s">
        <v>52</v>
      </c>
      <c r="AC75" s="52"/>
      <c r="AD75" s="16">
        <f t="shared" ref="AD75:AD89" si="3">X75*Z75</f>
        <v>0</v>
      </c>
    </row>
    <row r="76" spans="2:30" ht="12.95" customHeight="1" x14ac:dyDescent="0.25">
      <c r="B76" s="81">
        <v>2</v>
      </c>
      <c r="C76" s="52"/>
      <c r="D76" s="59" t="s">
        <v>144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9" t="s">
        <v>145</v>
      </c>
      <c r="P76" s="52"/>
      <c r="Q76" s="52"/>
      <c r="R76" s="52"/>
      <c r="S76" s="52"/>
      <c r="T76" s="52"/>
      <c r="U76" s="52"/>
      <c r="V76" s="52"/>
      <c r="W76" s="52"/>
      <c r="X76" s="82"/>
      <c r="Y76" s="52"/>
      <c r="Z76" s="81" t="s">
        <v>46</v>
      </c>
      <c r="AA76" s="52"/>
      <c r="AB76" s="59" t="s">
        <v>52</v>
      </c>
      <c r="AC76" s="52"/>
      <c r="AD76" s="16">
        <f t="shared" si="3"/>
        <v>0</v>
      </c>
    </row>
    <row r="77" spans="2:30" ht="12.95" customHeight="1" x14ac:dyDescent="0.25">
      <c r="B77" s="81">
        <v>3</v>
      </c>
      <c r="C77" s="52"/>
      <c r="D77" s="59" t="s">
        <v>146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9" t="s">
        <v>147</v>
      </c>
      <c r="P77" s="52"/>
      <c r="Q77" s="52"/>
      <c r="R77" s="52"/>
      <c r="S77" s="52"/>
      <c r="T77" s="52"/>
      <c r="U77" s="52"/>
      <c r="V77" s="52"/>
      <c r="W77" s="52"/>
      <c r="X77" s="82"/>
      <c r="Y77" s="52"/>
      <c r="Z77" s="81" t="s">
        <v>132</v>
      </c>
      <c r="AA77" s="52"/>
      <c r="AB77" s="59" t="s">
        <v>52</v>
      </c>
      <c r="AC77" s="52"/>
      <c r="AD77" s="16">
        <f t="shared" si="3"/>
        <v>0</v>
      </c>
    </row>
    <row r="78" spans="2:30" ht="12.95" customHeight="1" x14ac:dyDescent="0.25">
      <c r="B78" s="81">
        <v>4</v>
      </c>
      <c r="C78" s="52"/>
      <c r="D78" s="59" t="s">
        <v>148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9" t="s">
        <v>149</v>
      </c>
      <c r="P78" s="52"/>
      <c r="Q78" s="52"/>
      <c r="R78" s="52"/>
      <c r="S78" s="52"/>
      <c r="T78" s="52"/>
      <c r="U78" s="52"/>
      <c r="V78" s="52"/>
      <c r="W78" s="52"/>
      <c r="X78" s="82"/>
      <c r="Y78" s="52"/>
      <c r="Z78" s="81" t="s">
        <v>46</v>
      </c>
      <c r="AA78" s="52"/>
      <c r="AB78" s="59" t="s">
        <v>52</v>
      </c>
      <c r="AC78" s="52"/>
      <c r="AD78" s="16">
        <f t="shared" si="3"/>
        <v>0</v>
      </c>
    </row>
    <row r="79" spans="2:30" ht="12.95" customHeight="1" x14ac:dyDescent="0.25">
      <c r="B79" s="81">
        <v>5</v>
      </c>
      <c r="C79" s="52"/>
      <c r="D79" s="59" t="s">
        <v>150</v>
      </c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9" t="s">
        <v>151</v>
      </c>
      <c r="P79" s="52"/>
      <c r="Q79" s="52"/>
      <c r="R79" s="52"/>
      <c r="S79" s="52"/>
      <c r="T79" s="52"/>
      <c r="U79" s="52"/>
      <c r="V79" s="52"/>
      <c r="W79" s="52"/>
      <c r="X79" s="82"/>
      <c r="Y79" s="52"/>
      <c r="Z79" s="81" t="s">
        <v>121</v>
      </c>
      <c r="AA79" s="52"/>
      <c r="AB79" s="59" t="s">
        <v>52</v>
      </c>
      <c r="AC79" s="52"/>
      <c r="AD79" s="16">
        <f t="shared" si="3"/>
        <v>0</v>
      </c>
    </row>
    <row r="80" spans="2:30" ht="12.95" customHeight="1" x14ac:dyDescent="0.25">
      <c r="B80" s="81">
        <v>6</v>
      </c>
      <c r="C80" s="52"/>
      <c r="D80" s="59" t="s">
        <v>152</v>
      </c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9" t="s">
        <v>153</v>
      </c>
      <c r="P80" s="52"/>
      <c r="Q80" s="52"/>
      <c r="R80" s="52"/>
      <c r="S80" s="52"/>
      <c r="T80" s="52"/>
      <c r="U80" s="52"/>
      <c r="V80" s="52"/>
      <c r="W80" s="52"/>
      <c r="X80" s="82"/>
      <c r="Y80" s="52"/>
      <c r="Z80" s="81" t="s">
        <v>46</v>
      </c>
      <c r="AA80" s="52"/>
      <c r="AB80" s="59" t="s">
        <v>52</v>
      </c>
      <c r="AC80" s="52"/>
      <c r="AD80" s="16">
        <f t="shared" si="3"/>
        <v>0</v>
      </c>
    </row>
    <row r="81" spans="2:30" ht="12.95" customHeight="1" x14ac:dyDescent="0.25">
      <c r="B81" s="81">
        <v>7</v>
      </c>
      <c r="C81" s="52"/>
      <c r="D81" s="59" t="s">
        <v>154</v>
      </c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9" t="s">
        <v>155</v>
      </c>
      <c r="P81" s="52"/>
      <c r="Q81" s="52"/>
      <c r="R81" s="52"/>
      <c r="S81" s="52"/>
      <c r="T81" s="52"/>
      <c r="U81" s="52"/>
      <c r="V81" s="52"/>
      <c r="W81" s="52"/>
      <c r="X81" s="82"/>
      <c r="Y81" s="52"/>
      <c r="Z81" s="81" t="s">
        <v>67</v>
      </c>
      <c r="AA81" s="52"/>
      <c r="AB81" s="59" t="s">
        <v>52</v>
      </c>
      <c r="AC81" s="52"/>
      <c r="AD81" s="16">
        <f t="shared" si="3"/>
        <v>0</v>
      </c>
    </row>
    <row r="82" spans="2:30" ht="12.95" customHeight="1" x14ac:dyDescent="0.25">
      <c r="B82" s="81">
        <v>8</v>
      </c>
      <c r="C82" s="52"/>
      <c r="D82" s="59" t="s">
        <v>156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9" t="s">
        <v>157</v>
      </c>
      <c r="P82" s="52"/>
      <c r="Q82" s="52"/>
      <c r="R82" s="52"/>
      <c r="S82" s="52"/>
      <c r="T82" s="52"/>
      <c r="U82" s="52"/>
      <c r="V82" s="52"/>
      <c r="W82" s="52"/>
      <c r="X82" s="82"/>
      <c r="Y82" s="52"/>
      <c r="Z82" s="81" t="s">
        <v>158</v>
      </c>
      <c r="AA82" s="52"/>
      <c r="AB82" s="59" t="s">
        <v>52</v>
      </c>
      <c r="AC82" s="52"/>
      <c r="AD82" s="16">
        <f t="shared" si="3"/>
        <v>0</v>
      </c>
    </row>
    <row r="83" spans="2:30" ht="12.95" customHeight="1" x14ac:dyDescent="0.25">
      <c r="B83" s="81">
        <v>9</v>
      </c>
      <c r="C83" s="52"/>
      <c r="D83" s="59" t="s">
        <v>159</v>
      </c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9" t="s">
        <v>160</v>
      </c>
      <c r="P83" s="52"/>
      <c r="Q83" s="52"/>
      <c r="R83" s="52"/>
      <c r="S83" s="52"/>
      <c r="T83" s="52"/>
      <c r="U83" s="52"/>
      <c r="V83" s="52"/>
      <c r="W83" s="52"/>
      <c r="X83" s="82"/>
      <c r="Y83" s="52"/>
      <c r="Z83" s="81" t="s">
        <v>46</v>
      </c>
      <c r="AA83" s="52"/>
      <c r="AB83" s="59" t="s">
        <v>52</v>
      </c>
      <c r="AC83" s="52"/>
      <c r="AD83" s="16">
        <f t="shared" si="3"/>
        <v>0</v>
      </c>
    </row>
    <row r="84" spans="2:30" ht="12.95" customHeight="1" x14ac:dyDescent="0.25">
      <c r="B84" s="81">
        <v>10</v>
      </c>
      <c r="C84" s="52"/>
      <c r="D84" s="59" t="s">
        <v>161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9" t="s">
        <v>162</v>
      </c>
      <c r="P84" s="52"/>
      <c r="Q84" s="52"/>
      <c r="R84" s="52"/>
      <c r="S84" s="52"/>
      <c r="T84" s="52"/>
      <c r="U84" s="52"/>
      <c r="V84" s="52"/>
      <c r="W84" s="52"/>
      <c r="X84" s="82"/>
      <c r="Y84" s="52"/>
      <c r="Z84" s="81" t="s">
        <v>46</v>
      </c>
      <c r="AA84" s="52"/>
      <c r="AB84" s="59" t="s">
        <v>52</v>
      </c>
      <c r="AC84" s="52"/>
      <c r="AD84" s="16">
        <f t="shared" si="3"/>
        <v>0</v>
      </c>
    </row>
    <row r="85" spans="2:30" ht="12.95" customHeight="1" x14ac:dyDescent="0.25">
      <c r="B85" s="81">
        <v>11</v>
      </c>
      <c r="C85" s="52"/>
      <c r="D85" s="59" t="s">
        <v>163</v>
      </c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9" t="s">
        <v>164</v>
      </c>
      <c r="P85" s="52"/>
      <c r="Q85" s="52"/>
      <c r="R85" s="52"/>
      <c r="S85" s="52"/>
      <c r="T85" s="52"/>
      <c r="U85" s="52"/>
      <c r="V85" s="52"/>
      <c r="W85" s="52"/>
      <c r="X85" s="82"/>
      <c r="Y85" s="52"/>
      <c r="Z85" s="81" t="s">
        <v>64</v>
      </c>
      <c r="AA85" s="52"/>
      <c r="AB85" s="59" t="s">
        <v>52</v>
      </c>
      <c r="AC85" s="52"/>
      <c r="AD85" s="16">
        <f t="shared" si="3"/>
        <v>0</v>
      </c>
    </row>
    <row r="86" spans="2:30" ht="12.95" customHeight="1" x14ac:dyDescent="0.25">
      <c r="B86" s="81">
        <v>12</v>
      </c>
      <c r="C86" s="52"/>
      <c r="D86" s="59" t="s">
        <v>165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9" t="s">
        <v>166</v>
      </c>
      <c r="P86" s="52"/>
      <c r="Q86" s="52"/>
      <c r="R86" s="52"/>
      <c r="S86" s="52"/>
      <c r="T86" s="52"/>
      <c r="U86" s="52"/>
      <c r="V86" s="52"/>
      <c r="W86" s="52"/>
      <c r="X86" s="82"/>
      <c r="Y86" s="52"/>
      <c r="Z86" s="81" t="s">
        <v>46</v>
      </c>
      <c r="AA86" s="52"/>
      <c r="AB86" s="59" t="s">
        <v>52</v>
      </c>
      <c r="AC86" s="52"/>
      <c r="AD86" s="16">
        <f t="shared" si="3"/>
        <v>0</v>
      </c>
    </row>
    <row r="87" spans="2:30" ht="12.95" customHeight="1" x14ac:dyDescent="0.25">
      <c r="B87" s="81">
        <v>13</v>
      </c>
      <c r="C87" s="52"/>
      <c r="D87" s="59" t="s">
        <v>167</v>
      </c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9" t="s">
        <v>168</v>
      </c>
      <c r="P87" s="52"/>
      <c r="Q87" s="52"/>
      <c r="R87" s="52"/>
      <c r="S87" s="52"/>
      <c r="T87" s="52"/>
      <c r="U87" s="52"/>
      <c r="V87" s="52"/>
      <c r="W87" s="52"/>
      <c r="X87" s="82"/>
      <c r="Y87" s="52"/>
      <c r="Z87" s="81" t="s">
        <v>64</v>
      </c>
      <c r="AA87" s="52"/>
      <c r="AB87" s="59" t="s">
        <v>52</v>
      </c>
      <c r="AC87" s="52"/>
      <c r="AD87" s="16">
        <f t="shared" si="3"/>
        <v>0</v>
      </c>
    </row>
    <row r="88" spans="2:30" ht="12.95" customHeight="1" x14ac:dyDescent="0.25">
      <c r="B88" s="81">
        <v>14</v>
      </c>
      <c r="C88" s="52"/>
      <c r="D88" s="59" t="s">
        <v>169</v>
      </c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9" t="s">
        <v>170</v>
      </c>
      <c r="P88" s="52"/>
      <c r="Q88" s="52"/>
      <c r="R88" s="52"/>
      <c r="S88" s="52"/>
      <c r="T88" s="52"/>
      <c r="U88" s="52"/>
      <c r="V88" s="52"/>
      <c r="W88" s="52"/>
      <c r="X88" s="82"/>
      <c r="Y88" s="52"/>
      <c r="Z88" s="81" t="s">
        <v>42</v>
      </c>
      <c r="AA88" s="52"/>
      <c r="AB88" s="59" t="s">
        <v>43</v>
      </c>
      <c r="AC88" s="52"/>
      <c r="AD88" s="16">
        <f t="shared" si="3"/>
        <v>0</v>
      </c>
    </row>
    <row r="89" spans="2:30" ht="12.95" customHeight="1" x14ac:dyDescent="0.25">
      <c r="B89" s="81">
        <v>15</v>
      </c>
      <c r="C89" s="52"/>
      <c r="D89" s="59" t="s">
        <v>171</v>
      </c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9" t="s">
        <v>172</v>
      </c>
      <c r="P89" s="52"/>
      <c r="Q89" s="52"/>
      <c r="R89" s="52"/>
      <c r="S89" s="52"/>
      <c r="T89" s="52"/>
      <c r="U89" s="52"/>
      <c r="V89" s="52"/>
      <c r="W89" s="52"/>
      <c r="X89" s="82"/>
      <c r="Y89" s="52"/>
      <c r="Z89" s="81" t="s">
        <v>46</v>
      </c>
      <c r="AA89" s="52"/>
      <c r="AB89" s="59" t="s">
        <v>52</v>
      </c>
      <c r="AC89" s="52"/>
      <c r="AD89" s="16">
        <f t="shared" si="3"/>
        <v>0</v>
      </c>
    </row>
    <row r="90" spans="2:30" ht="12.95" customHeight="1" x14ac:dyDescent="0.25">
      <c r="B90" s="81"/>
      <c r="C90" s="52"/>
      <c r="D90" s="59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9"/>
      <c r="P90" s="52"/>
      <c r="Q90" s="52"/>
      <c r="R90" s="52"/>
      <c r="S90" s="52"/>
      <c r="T90" s="52"/>
      <c r="U90" s="52"/>
      <c r="V90" s="52"/>
      <c r="W90" s="52"/>
      <c r="X90" s="82"/>
      <c r="Y90" s="52"/>
      <c r="Z90" s="81"/>
      <c r="AA90" s="52"/>
      <c r="AB90" s="59"/>
      <c r="AC90" s="52"/>
      <c r="AD90" s="16"/>
    </row>
    <row r="91" spans="2:30" ht="12.95" customHeight="1" thickBot="1" x14ac:dyDescent="0.3">
      <c r="B91" s="77"/>
      <c r="C91" s="78"/>
      <c r="D91" s="79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9"/>
      <c r="P91" s="78"/>
      <c r="Q91" s="78"/>
      <c r="R91" s="78"/>
      <c r="S91" s="78"/>
      <c r="T91" s="78"/>
      <c r="U91" s="78"/>
      <c r="V91" s="78"/>
      <c r="W91" s="78"/>
      <c r="X91" s="80"/>
      <c r="Y91" s="78"/>
      <c r="Z91" s="85" t="s">
        <v>32</v>
      </c>
      <c r="AA91" s="85"/>
      <c r="AB91" s="85"/>
      <c r="AC91" s="85"/>
      <c r="AD91" s="45">
        <f>SUM(AD75:AD89)</f>
        <v>0</v>
      </c>
    </row>
    <row r="92" spans="2:30" ht="12.95" customHeight="1" thickTop="1" x14ac:dyDescent="0.25">
      <c r="B92" s="81"/>
      <c r="C92" s="52"/>
      <c r="D92" s="59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9"/>
      <c r="P92" s="52"/>
      <c r="Q92" s="52"/>
      <c r="R92" s="52"/>
      <c r="S92" s="52"/>
      <c r="T92" s="52"/>
      <c r="U92" s="52"/>
      <c r="V92" s="52"/>
      <c r="W92" s="52"/>
      <c r="X92" s="82"/>
      <c r="Y92" s="52"/>
      <c r="Z92" s="81"/>
      <c r="AA92" s="52"/>
      <c r="AB92" s="59"/>
      <c r="AC92" s="52"/>
      <c r="AD92" s="16"/>
    </row>
    <row r="93" spans="2:30" ht="12.95" customHeight="1" x14ac:dyDescent="0.25">
      <c r="B93" s="81"/>
      <c r="C93" s="52"/>
      <c r="D93" s="59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9"/>
      <c r="P93" s="52"/>
      <c r="Q93" s="52"/>
      <c r="R93" s="52"/>
      <c r="S93" s="52"/>
      <c r="T93" s="52"/>
      <c r="U93" s="52"/>
      <c r="V93" s="52"/>
      <c r="W93" s="52"/>
      <c r="X93" s="82"/>
      <c r="Y93" s="52"/>
      <c r="Z93" s="81"/>
      <c r="AA93" s="52"/>
      <c r="AB93" s="59"/>
      <c r="AC93" s="52"/>
      <c r="AD93" s="16"/>
    </row>
    <row r="94" spans="2:30" ht="12.95" customHeight="1" x14ac:dyDescent="0.25">
      <c r="B94" s="81"/>
      <c r="C94" s="52"/>
      <c r="D94" s="59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9"/>
      <c r="P94" s="52"/>
      <c r="Q94" s="52"/>
      <c r="R94" s="52"/>
      <c r="S94" s="52"/>
      <c r="T94" s="52"/>
      <c r="U94" s="52"/>
      <c r="V94" s="52"/>
      <c r="W94" s="52"/>
      <c r="X94" s="82"/>
      <c r="Y94" s="52"/>
      <c r="Z94" s="81"/>
      <c r="AA94" s="52"/>
      <c r="AB94" s="59"/>
      <c r="AC94" s="52"/>
      <c r="AD94" s="16"/>
    </row>
    <row r="95" spans="2:30" ht="2.85" customHeight="1" x14ac:dyDescent="0.25"/>
    <row r="96" spans="2:30" ht="0" hidden="1" customHeight="1" x14ac:dyDescent="0.25"/>
    <row r="97" spans="2:30" ht="17.100000000000001" customHeight="1" x14ac:dyDescent="0.25">
      <c r="B97" s="66" t="s">
        <v>173</v>
      </c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</row>
    <row r="98" spans="2:30" ht="2.85" customHeight="1" x14ac:dyDescent="0.25"/>
    <row r="99" spans="2:30" x14ac:dyDescent="0.25">
      <c r="B99" s="83" t="s">
        <v>34</v>
      </c>
      <c r="C99" s="72"/>
      <c r="D99" s="84" t="s">
        <v>35</v>
      </c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84" t="s">
        <v>20</v>
      </c>
      <c r="P99" s="72"/>
      <c r="Q99" s="72"/>
      <c r="R99" s="72"/>
      <c r="S99" s="72"/>
      <c r="T99" s="72"/>
      <c r="U99" s="72"/>
      <c r="V99" s="72"/>
      <c r="W99" s="72"/>
      <c r="X99" s="83" t="s">
        <v>36</v>
      </c>
      <c r="Y99" s="72"/>
      <c r="Z99" s="83" t="s">
        <v>37</v>
      </c>
      <c r="AA99" s="72"/>
      <c r="AB99" s="84" t="s">
        <v>38</v>
      </c>
      <c r="AC99" s="72"/>
      <c r="AD99" s="4" t="s">
        <v>39</v>
      </c>
    </row>
    <row r="100" spans="2:30" s="17" customFormat="1" ht="12.95" customHeight="1" x14ac:dyDescent="0.25">
      <c r="B100" s="68">
        <v>1</v>
      </c>
      <c r="C100" s="73"/>
      <c r="D100" s="69" t="s">
        <v>174</v>
      </c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69" t="s">
        <v>175</v>
      </c>
      <c r="P100" s="73"/>
      <c r="Q100" s="73"/>
      <c r="R100" s="73"/>
      <c r="S100" s="73"/>
      <c r="T100" s="73"/>
      <c r="U100" s="73"/>
      <c r="V100" s="73"/>
      <c r="W100" s="73"/>
      <c r="X100" s="70"/>
      <c r="Y100" s="73"/>
      <c r="Z100" s="70">
        <v>220</v>
      </c>
      <c r="AA100" s="73"/>
      <c r="AB100" s="69" t="s">
        <v>43</v>
      </c>
      <c r="AC100" s="73"/>
      <c r="AD100" s="16">
        <f t="shared" ref="AD100:AD163" si="4">X100*Z100</f>
        <v>0</v>
      </c>
    </row>
    <row r="101" spans="2:30" s="17" customFormat="1" ht="12.95" customHeight="1" x14ac:dyDescent="0.25">
      <c r="B101" s="68">
        <v>2</v>
      </c>
      <c r="C101" s="73"/>
      <c r="D101" s="69" t="s">
        <v>176</v>
      </c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69" t="s">
        <v>177</v>
      </c>
      <c r="P101" s="73"/>
      <c r="Q101" s="73"/>
      <c r="R101" s="73"/>
      <c r="S101" s="73"/>
      <c r="T101" s="73"/>
      <c r="U101" s="73"/>
      <c r="V101" s="73"/>
      <c r="W101" s="73"/>
      <c r="X101" s="70"/>
      <c r="Y101" s="73"/>
      <c r="Z101" s="70">
        <v>1</v>
      </c>
      <c r="AA101" s="73"/>
      <c r="AB101" s="69" t="s">
        <v>43</v>
      </c>
      <c r="AC101" s="73"/>
      <c r="AD101" s="16">
        <f t="shared" si="4"/>
        <v>0</v>
      </c>
    </row>
    <row r="102" spans="2:30" s="17" customFormat="1" ht="12.95" customHeight="1" x14ac:dyDescent="0.25">
      <c r="B102" s="68">
        <v>3</v>
      </c>
      <c r="C102" s="73"/>
      <c r="D102" s="69" t="s">
        <v>178</v>
      </c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69" t="s">
        <v>179</v>
      </c>
      <c r="P102" s="73"/>
      <c r="Q102" s="73"/>
      <c r="R102" s="73"/>
      <c r="S102" s="73"/>
      <c r="T102" s="73"/>
      <c r="U102" s="73"/>
      <c r="V102" s="73"/>
      <c r="W102" s="73"/>
      <c r="X102" s="70"/>
      <c r="Y102" s="73"/>
      <c r="Z102" s="70">
        <v>15</v>
      </c>
      <c r="AA102" s="73"/>
      <c r="AB102" s="69" t="s">
        <v>43</v>
      </c>
      <c r="AC102" s="73"/>
      <c r="AD102" s="16">
        <f t="shared" si="4"/>
        <v>0</v>
      </c>
    </row>
    <row r="103" spans="2:30" s="17" customFormat="1" ht="12.95" customHeight="1" x14ac:dyDescent="0.25">
      <c r="B103" s="68">
        <v>4</v>
      </c>
      <c r="C103" s="73"/>
      <c r="D103" s="69" t="s">
        <v>180</v>
      </c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69" t="s">
        <v>181</v>
      </c>
      <c r="P103" s="73"/>
      <c r="Q103" s="73"/>
      <c r="R103" s="73"/>
      <c r="S103" s="73"/>
      <c r="T103" s="73"/>
      <c r="U103" s="73"/>
      <c r="V103" s="73"/>
      <c r="W103" s="73"/>
      <c r="X103" s="70"/>
      <c r="Y103" s="73"/>
      <c r="Z103" s="70">
        <v>33</v>
      </c>
      <c r="AA103" s="73"/>
      <c r="AB103" s="69" t="s">
        <v>52</v>
      </c>
      <c r="AC103" s="73"/>
      <c r="AD103" s="16">
        <f t="shared" si="4"/>
        <v>0</v>
      </c>
    </row>
    <row r="104" spans="2:30" s="17" customFormat="1" ht="12.95" customHeight="1" x14ac:dyDescent="0.25">
      <c r="B104" s="68">
        <v>5</v>
      </c>
      <c r="C104" s="73"/>
      <c r="D104" s="69" t="s">
        <v>182</v>
      </c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69" t="s">
        <v>183</v>
      </c>
      <c r="P104" s="73"/>
      <c r="Q104" s="73"/>
      <c r="R104" s="73"/>
      <c r="S104" s="73"/>
      <c r="T104" s="73"/>
      <c r="U104" s="73"/>
      <c r="V104" s="73"/>
      <c r="W104" s="73"/>
      <c r="X104" s="70"/>
      <c r="Y104" s="73"/>
      <c r="Z104" s="70">
        <v>2</v>
      </c>
      <c r="AA104" s="73"/>
      <c r="AB104" s="69" t="s">
        <v>52</v>
      </c>
      <c r="AC104" s="73"/>
      <c r="AD104" s="16">
        <f t="shared" si="4"/>
        <v>0</v>
      </c>
    </row>
    <row r="105" spans="2:30" s="17" customFormat="1" ht="12.95" customHeight="1" x14ac:dyDescent="0.25">
      <c r="B105" s="68">
        <v>6</v>
      </c>
      <c r="C105" s="73"/>
      <c r="D105" s="69" t="s">
        <v>184</v>
      </c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69" t="s">
        <v>185</v>
      </c>
      <c r="P105" s="73"/>
      <c r="Q105" s="73"/>
      <c r="R105" s="73"/>
      <c r="S105" s="73"/>
      <c r="T105" s="73"/>
      <c r="U105" s="73"/>
      <c r="V105" s="73"/>
      <c r="W105" s="73"/>
      <c r="X105" s="70"/>
      <c r="Y105" s="73"/>
      <c r="Z105" s="70">
        <v>25</v>
      </c>
      <c r="AA105" s="73"/>
      <c r="AB105" s="69" t="s">
        <v>52</v>
      </c>
      <c r="AC105" s="73"/>
      <c r="AD105" s="16">
        <f t="shared" si="4"/>
        <v>0</v>
      </c>
    </row>
    <row r="106" spans="2:30" s="17" customFormat="1" ht="12.95" customHeight="1" x14ac:dyDescent="0.25">
      <c r="B106" s="68">
        <v>7</v>
      </c>
      <c r="C106" s="73"/>
      <c r="D106" s="69" t="s">
        <v>186</v>
      </c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69" t="s">
        <v>187</v>
      </c>
      <c r="P106" s="73"/>
      <c r="Q106" s="73"/>
      <c r="R106" s="73"/>
      <c r="S106" s="73"/>
      <c r="T106" s="73"/>
      <c r="U106" s="73"/>
      <c r="V106" s="73"/>
      <c r="W106" s="73"/>
      <c r="X106" s="70"/>
      <c r="Y106" s="73"/>
      <c r="Z106" s="70">
        <v>1</v>
      </c>
      <c r="AA106" s="73"/>
      <c r="AB106" s="69" t="s">
        <v>52</v>
      </c>
      <c r="AC106" s="73"/>
      <c r="AD106" s="16">
        <f t="shared" si="4"/>
        <v>0</v>
      </c>
    </row>
    <row r="107" spans="2:30" s="17" customFormat="1" ht="12.95" customHeight="1" x14ac:dyDescent="0.25">
      <c r="B107" s="68">
        <v>8</v>
      </c>
      <c r="C107" s="73"/>
      <c r="D107" s="69" t="s">
        <v>188</v>
      </c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69" t="s">
        <v>189</v>
      </c>
      <c r="P107" s="73"/>
      <c r="Q107" s="73"/>
      <c r="R107" s="73"/>
      <c r="S107" s="73"/>
      <c r="T107" s="73"/>
      <c r="U107" s="73"/>
      <c r="V107" s="73"/>
      <c r="W107" s="73"/>
      <c r="X107" s="70"/>
      <c r="Y107" s="73"/>
      <c r="Z107" s="70">
        <v>1</v>
      </c>
      <c r="AA107" s="73"/>
      <c r="AB107" s="69" t="s">
        <v>52</v>
      </c>
      <c r="AC107" s="73"/>
      <c r="AD107" s="16">
        <f t="shared" si="4"/>
        <v>0</v>
      </c>
    </row>
    <row r="108" spans="2:30" s="17" customFormat="1" ht="12.95" customHeight="1" x14ac:dyDescent="0.25">
      <c r="B108" s="68">
        <v>9</v>
      </c>
      <c r="C108" s="73"/>
      <c r="D108" s="69" t="s">
        <v>190</v>
      </c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69" t="s">
        <v>191</v>
      </c>
      <c r="P108" s="73"/>
      <c r="Q108" s="73"/>
      <c r="R108" s="73"/>
      <c r="S108" s="73"/>
      <c r="T108" s="73"/>
      <c r="U108" s="73"/>
      <c r="V108" s="73"/>
      <c r="W108" s="73"/>
      <c r="X108" s="70"/>
      <c r="Y108" s="73"/>
      <c r="Z108" s="70">
        <v>1</v>
      </c>
      <c r="AA108" s="73"/>
      <c r="AB108" s="69" t="s">
        <v>52</v>
      </c>
      <c r="AC108" s="73"/>
      <c r="AD108" s="16">
        <f t="shared" si="4"/>
        <v>0</v>
      </c>
    </row>
    <row r="109" spans="2:30" s="17" customFormat="1" ht="12.95" customHeight="1" x14ac:dyDescent="0.25">
      <c r="B109" s="68">
        <v>10</v>
      </c>
      <c r="C109" s="73"/>
      <c r="D109" s="69" t="s">
        <v>192</v>
      </c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69" t="s">
        <v>193</v>
      </c>
      <c r="P109" s="73"/>
      <c r="Q109" s="73"/>
      <c r="R109" s="73"/>
      <c r="S109" s="73"/>
      <c r="T109" s="73"/>
      <c r="U109" s="73"/>
      <c r="V109" s="73"/>
      <c r="W109" s="73"/>
      <c r="X109" s="70"/>
      <c r="Y109" s="73"/>
      <c r="Z109" s="70">
        <v>6</v>
      </c>
      <c r="AA109" s="73"/>
      <c r="AB109" s="69" t="s">
        <v>43</v>
      </c>
      <c r="AC109" s="73"/>
      <c r="AD109" s="16">
        <f t="shared" si="4"/>
        <v>0</v>
      </c>
    </row>
    <row r="110" spans="2:30" s="17" customFormat="1" ht="12.95" customHeight="1" x14ac:dyDescent="0.25">
      <c r="B110" s="68">
        <v>11</v>
      </c>
      <c r="C110" s="73"/>
      <c r="D110" s="69" t="s">
        <v>194</v>
      </c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69" t="s">
        <v>195</v>
      </c>
      <c r="P110" s="73"/>
      <c r="Q110" s="73"/>
      <c r="R110" s="73"/>
      <c r="S110" s="73"/>
      <c r="T110" s="73"/>
      <c r="U110" s="73"/>
      <c r="V110" s="73"/>
      <c r="W110" s="73"/>
      <c r="X110" s="70"/>
      <c r="Y110" s="73"/>
      <c r="Z110" s="70">
        <v>1</v>
      </c>
      <c r="AA110" s="73"/>
      <c r="AB110" s="69" t="s">
        <v>52</v>
      </c>
      <c r="AC110" s="73"/>
      <c r="AD110" s="16">
        <f t="shared" si="4"/>
        <v>0</v>
      </c>
    </row>
    <row r="111" spans="2:30" s="17" customFormat="1" ht="12.95" customHeight="1" x14ac:dyDescent="0.25">
      <c r="B111" s="68">
        <v>12</v>
      </c>
      <c r="C111" s="73"/>
      <c r="D111" s="69" t="s">
        <v>196</v>
      </c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69" t="s">
        <v>197</v>
      </c>
      <c r="P111" s="73"/>
      <c r="Q111" s="73"/>
      <c r="R111" s="73"/>
      <c r="S111" s="73"/>
      <c r="T111" s="73"/>
      <c r="U111" s="73"/>
      <c r="V111" s="73"/>
      <c r="W111" s="73"/>
      <c r="X111" s="70"/>
      <c r="Y111" s="73"/>
      <c r="Z111" s="70">
        <v>5</v>
      </c>
      <c r="AA111" s="73"/>
      <c r="AB111" s="69" t="s">
        <v>52</v>
      </c>
      <c r="AC111" s="73"/>
      <c r="AD111" s="16">
        <f t="shared" si="4"/>
        <v>0</v>
      </c>
    </row>
    <row r="112" spans="2:30" s="17" customFormat="1" ht="12.95" customHeight="1" x14ac:dyDescent="0.25">
      <c r="B112" s="68">
        <v>13</v>
      </c>
      <c r="C112" s="73"/>
      <c r="D112" s="69" t="s">
        <v>198</v>
      </c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69" t="s">
        <v>199</v>
      </c>
      <c r="P112" s="73"/>
      <c r="Q112" s="73"/>
      <c r="R112" s="73"/>
      <c r="S112" s="73"/>
      <c r="T112" s="73"/>
      <c r="U112" s="73"/>
      <c r="V112" s="73"/>
      <c r="W112" s="73"/>
      <c r="X112" s="70"/>
      <c r="Y112" s="73"/>
      <c r="Z112" s="70">
        <v>1</v>
      </c>
      <c r="AA112" s="73"/>
      <c r="AB112" s="69" t="s">
        <v>52</v>
      </c>
      <c r="AC112" s="73"/>
      <c r="AD112" s="16">
        <f t="shared" si="4"/>
        <v>0</v>
      </c>
    </row>
    <row r="113" spans="2:30" s="17" customFormat="1" ht="12.95" customHeight="1" x14ac:dyDescent="0.25">
      <c r="B113" s="68">
        <v>14</v>
      </c>
      <c r="C113" s="73"/>
      <c r="D113" s="69" t="s">
        <v>200</v>
      </c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69" t="s">
        <v>201</v>
      </c>
      <c r="P113" s="73"/>
      <c r="Q113" s="73"/>
      <c r="R113" s="73"/>
      <c r="S113" s="73"/>
      <c r="T113" s="73"/>
      <c r="U113" s="73"/>
      <c r="V113" s="73"/>
      <c r="W113" s="73"/>
      <c r="X113" s="70"/>
      <c r="Y113" s="73"/>
      <c r="Z113" s="70">
        <v>4</v>
      </c>
      <c r="AA113" s="73"/>
      <c r="AB113" s="69" t="s">
        <v>52</v>
      </c>
      <c r="AC113" s="73"/>
      <c r="AD113" s="16">
        <f t="shared" si="4"/>
        <v>0</v>
      </c>
    </row>
    <row r="114" spans="2:30" s="17" customFormat="1" ht="12.95" customHeight="1" x14ac:dyDescent="0.25">
      <c r="B114" s="68">
        <v>15</v>
      </c>
      <c r="C114" s="73"/>
      <c r="D114" s="69" t="s">
        <v>202</v>
      </c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69" t="s">
        <v>203</v>
      </c>
      <c r="P114" s="73"/>
      <c r="Q114" s="73"/>
      <c r="R114" s="73"/>
      <c r="S114" s="73"/>
      <c r="T114" s="73"/>
      <c r="U114" s="73"/>
      <c r="V114" s="73"/>
      <c r="W114" s="73"/>
      <c r="X114" s="70"/>
      <c r="Y114" s="73"/>
      <c r="Z114" s="70">
        <v>2</v>
      </c>
      <c r="AA114" s="73"/>
      <c r="AB114" s="69" t="s">
        <v>52</v>
      </c>
      <c r="AC114" s="73"/>
      <c r="AD114" s="16">
        <f t="shared" si="4"/>
        <v>0</v>
      </c>
    </row>
    <row r="115" spans="2:30" s="17" customFormat="1" ht="12.95" customHeight="1" x14ac:dyDescent="0.25">
      <c r="B115" s="68">
        <v>16</v>
      </c>
      <c r="C115" s="73"/>
      <c r="D115" s="69" t="s">
        <v>204</v>
      </c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69" t="s">
        <v>205</v>
      </c>
      <c r="P115" s="73"/>
      <c r="Q115" s="73"/>
      <c r="R115" s="73"/>
      <c r="S115" s="73"/>
      <c r="T115" s="73"/>
      <c r="U115" s="73"/>
      <c r="V115" s="73"/>
      <c r="W115" s="73"/>
      <c r="X115" s="70"/>
      <c r="Y115" s="73"/>
      <c r="Z115" s="70">
        <v>6</v>
      </c>
      <c r="AA115" s="73"/>
      <c r="AB115" s="69" t="s">
        <v>52</v>
      </c>
      <c r="AC115" s="73"/>
      <c r="AD115" s="16">
        <f t="shared" si="4"/>
        <v>0</v>
      </c>
    </row>
    <row r="116" spans="2:30" s="17" customFormat="1" ht="12.95" customHeight="1" x14ac:dyDescent="0.25">
      <c r="B116" s="68">
        <v>17</v>
      </c>
      <c r="C116" s="73"/>
      <c r="D116" s="69" t="s">
        <v>206</v>
      </c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69" t="s">
        <v>207</v>
      </c>
      <c r="P116" s="73"/>
      <c r="Q116" s="73"/>
      <c r="R116" s="73"/>
      <c r="S116" s="73"/>
      <c r="T116" s="73"/>
      <c r="U116" s="73"/>
      <c r="V116" s="73"/>
      <c r="W116" s="73"/>
      <c r="X116" s="70"/>
      <c r="Y116" s="73"/>
      <c r="Z116" s="70">
        <v>1</v>
      </c>
      <c r="AA116" s="73"/>
      <c r="AB116" s="69" t="s">
        <v>52</v>
      </c>
      <c r="AC116" s="73"/>
      <c r="AD116" s="16">
        <f t="shared" si="4"/>
        <v>0</v>
      </c>
    </row>
    <row r="117" spans="2:30" s="17" customFormat="1" ht="24" customHeight="1" x14ac:dyDescent="0.25">
      <c r="B117" s="68">
        <v>18</v>
      </c>
      <c r="C117" s="73"/>
      <c r="D117" s="69" t="s">
        <v>208</v>
      </c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69" t="s">
        <v>209</v>
      </c>
      <c r="P117" s="73"/>
      <c r="Q117" s="73"/>
      <c r="R117" s="73"/>
      <c r="S117" s="73"/>
      <c r="T117" s="73"/>
      <c r="U117" s="73"/>
      <c r="V117" s="73"/>
      <c r="W117" s="73"/>
      <c r="X117" s="70"/>
      <c r="Y117" s="73"/>
      <c r="Z117" s="70">
        <v>7</v>
      </c>
      <c r="AA117" s="73"/>
      <c r="AB117" s="69" t="s">
        <v>52</v>
      </c>
      <c r="AC117" s="73"/>
      <c r="AD117" s="16">
        <f t="shared" si="4"/>
        <v>0</v>
      </c>
    </row>
    <row r="118" spans="2:30" s="17" customFormat="1" ht="12.95" customHeight="1" x14ac:dyDescent="0.25">
      <c r="B118" s="68">
        <v>19</v>
      </c>
      <c r="C118" s="73"/>
      <c r="D118" s="69" t="s">
        <v>210</v>
      </c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69" t="s">
        <v>211</v>
      </c>
      <c r="P118" s="73"/>
      <c r="Q118" s="73"/>
      <c r="R118" s="73"/>
      <c r="S118" s="73"/>
      <c r="T118" s="73"/>
      <c r="U118" s="73"/>
      <c r="V118" s="73"/>
      <c r="W118" s="73"/>
      <c r="X118" s="70"/>
      <c r="Y118" s="73"/>
      <c r="Z118" s="70">
        <v>6</v>
      </c>
      <c r="AA118" s="73"/>
      <c r="AB118" s="69" t="s">
        <v>52</v>
      </c>
      <c r="AC118" s="73"/>
      <c r="AD118" s="16">
        <f t="shared" si="4"/>
        <v>0</v>
      </c>
    </row>
    <row r="119" spans="2:30" s="17" customFormat="1" ht="12.95" customHeight="1" x14ac:dyDescent="0.25">
      <c r="B119" s="68">
        <v>20</v>
      </c>
      <c r="C119" s="73"/>
      <c r="D119" s="69" t="s">
        <v>212</v>
      </c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69" t="s">
        <v>213</v>
      </c>
      <c r="P119" s="73"/>
      <c r="Q119" s="73"/>
      <c r="R119" s="73"/>
      <c r="S119" s="73"/>
      <c r="T119" s="73"/>
      <c r="U119" s="73"/>
      <c r="V119" s="73"/>
      <c r="W119" s="73"/>
      <c r="X119" s="70"/>
      <c r="Y119" s="73"/>
      <c r="Z119" s="70">
        <v>19</v>
      </c>
      <c r="AA119" s="73"/>
      <c r="AB119" s="69" t="s">
        <v>52</v>
      </c>
      <c r="AC119" s="73"/>
      <c r="AD119" s="16">
        <f t="shared" si="4"/>
        <v>0</v>
      </c>
    </row>
    <row r="120" spans="2:30" s="17" customFormat="1" ht="12.95" customHeight="1" x14ac:dyDescent="0.25">
      <c r="B120" s="68">
        <v>21</v>
      </c>
      <c r="C120" s="73"/>
      <c r="D120" s="69" t="s">
        <v>214</v>
      </c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69" t="s">
        <v>215</v>
      </c>
      <c r="P120" s="73"/>
      <c r="Q120" s="73"/>
      <c r="R120" s="73"/>
      <c r="S120" s="73"/>
      <c r="T120" s="73"/>
      <c r="U120" s="73"/>
      <c r="V120" s="73"/>
      <c r="W120" s="73"/>
      <c r="X120" s="70"/>
      <c r="Y120" s="73"/>
      <c r="Z120" s="70">
        <v>7</v>
      </c>
      <c r="AA120" s="73"/>
      <c r="AB120" s="69" t="s">
        <v>52</v>
      </c>
      <c r="AC120" s="73"/>
      <c r="AD120" s="16">
        <f t="shared" si="4"/>
        <v>0</v>
      </c>
    </row>
    <row r="121" spans="2:30" s="17" customFormat="1" ht="12.95" customHeight="1" x14ac:dyDescent="0.25">
      <c r="B121" s="68">
        <v>22</v>
      </c>
      <c r="C121" s="73"/>
      <c r="D121" s="69" t="s">
        <v>216</v>
      </c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69" t="s">
        <v>217</v>
      </c>
      <c r="P121" s="73"/>
      <c r="Q121" s="73"/>
      <c r="R121" s="73"/>
      <c r="S121" s="73"/>
      <c r="T121" s="73"/>
      <c r="U121" s="73"/>
      <c r="V121" s="73"/>
      <c r="W121" s="73"/>
      <c r="X121" s="70"/>
      <c r="Y121" s="73"/>
      <c r="Z121" s="70">
        <v>1</v>
      </c>
      <c r="AA121" s="73"/>
      <c r="AB121" s="69" t="s">
        <v>52</v>
      </c>
      <c r="AC121" s="73"/>
      <c r="AD121" s="16">
        <f t="shared" si="4"/>
        <v>0</v>
      </c>
    </row>
    <row r="122" spans="2:30" s="17" customFormat="1" ht="12.95" customHeight="1" x14ac:dyDescent="0.25">
      <c r="B122" s="68">
        <v>23</v>
      </c>
      <c r="C122" s="73"/>
      <c r="D122" s="69" t="s">
        <v>218</v>
      </c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69" t="s">
        <v>219</v>
      </c>
      <c r="P122" s="73"/>
      <c r="Q122" s="73"/>
      <c r="R122" s="73"/>
      <c r="S122" s="73"/>
      <c r="T122" s="73"/>
      <c r="U122" s="73"/>
      <c r="V122" s="73"/>
      <c r="W122" s="73"/>
      <c r="X122" s="70"/>
      <c r="Y122" s="73"/>
      <c r="Z122" s="70">
        <v>3</v>
      </c>
      <c r="AA122" s="73"/>
      <c r="AB122" s="69" t="s">
        <v>52</v>
      </c>
      <c r="AC122" s="73"/>
      <c r="AD122" s="16">
        <f t="shared" si="4"/>
        <v>0</v>
      </c>
    </row>
    <row r="123" spans="2:30" s="17" customFormat="1" ht="12.95" customHeight="1" x14ac:dyDescent="0.25">
      <c r="B123" s="68">
        <v>24</v>
      </c>
      <c r="C123" s="73"/>
      <c r="D123" s="69" t="s">
        <v>220</v>
      </c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69" t="s">
        <v>221</v>
      </c>
      <c r="P123" s="73"/>
      <c r="Q123" s="73"/>
      <c r="R123" s="73"/>
      <c r="S123" s="73"/>
      <c r="T123" s="73"/>
      <c r="U123" s="73"/>
      <c r="V123" s="73"/>
      <c r="W123" s="73"/>
      <c r="X123" s="70"/>
      <c r="Y123" s="73"/>
      <c r="Z123" s="70">
        <v>9</v>
      </c>
      <c r="AA123" s="73"/>
      <c r="AB123" s="69" t="s">
        <v>52</v>
      </c>
      <c r="AC123" s="73"/>
      <c r="AD123" s="16">
        <f t="shared" si="4"/>
        <v>0</v>
      </c>
    </row>
    <row r="124" spans="2:30" s="17" customFormat="1" ht="24" customHeight="1" x14ac:dyDescent="0.25">
      <c r="B124" s="68">
        <v>25</v>
      </c>
      <c r="C124" s="73"/>
      <c r="D124" s="69" t="s">
        <v>222</v>
      </c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69" t="s">
        <v>223</v>
      </c>
      <c r="P124" s="73"/>
      <c r="Q124" s="73"/>
      <c r="R124" s="73"/>
      <c r="S124" s="73"/>
      <c r="T124" s="73"/>
      <c r="U124" s="73"/>
      <c r="V124" s="73"/>
      <c r="W124" s="73"/>
      <c r="X124" s="70"/>
      <c r="Y124" s="73"/>
      <c r="Z124" s="70">
        <v>30</v>
      </c>
      <c r="AA124" s="73"/>
      <c r="AB124" s="69" t="s">
        <v>52</v>
      </c>
      <c r="AC124" s="73"/>
      <c r="AD124" s="16">
        <f t="shared" si="4"/>
        <v>0</v>
      </c>
    </row>
    <row r="125" spans="2:30" s="17" customFormat="1" ht="24" customHeight="1" x14ac:dyDescent="0.25">
      <c r="B125" s="68">
        <v>26</v>
      </c>
      <c r="C125" s="73"/>
      <c r="D125" s="69" t="s">
        <v>224</v>
      </c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69" t="s">
        <v>225</v>
      </c>
      <c r="P125" s="73"/>
      <c r="Q125" s="73"/>
      <c r="R125" s="73"/>
      <c r="S125" s="73"/>
      <c r="T125" s="73"/>
      <c r="U125" s="73"/>
      <c r="V125" s="73"/>
      <c r="W125" s="73"/>
      <c r="X125" s="70"/>
      <c r="Y125" s="73"/>
      <c r="Z125" s="70">
        <v>3</v>
      </c>
      <c r="AA125" s="73"/>
      <c r="AB125" s="69" t="s">
        <v>52</v>
      </c>
      <c r="AC125" s="73"/>
      <c r="AD125" s="16">
        <f t="shared" si="4"/>
        <v>0</v>
      </c>
    </row>
    <row r="126" spans="2:30" s="17" customFormat="1" ht="12.95" customHeight="1" x14ac:dyDescent="0.25">
      <c r="B126" s="68">
        <v>27</v>
      </c>
      <c r="C126" s="73"/>
      <c r="D126" s="69" t="s">
        <v>226</v>
      </c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69" t="s">
        <v>227</v>
      </c>
      <c r="P126" s="73"/>
      <c r="Q126" s="73"/>
      <c r="R126" s="73"/>
      <c r="S126" s="73"/>
      <c r="T126" s="73"/>
      <c r="U126" s="73"/>
      <c r="V126" s="73"/>
      <c r="W126" s="73"/>
      <c r="X126" s="70"/>
      <c r="Y126" s="73"/>
      <c r="Z126" s="70">
        <v>3</v>
      </c>
      <c r="AA126" s="73"/>
      <c r="AB126" s="69" t="s">
        <v>52</v>
      </c>
      <c r="AC126" s="73"/>
      <c r="AD126" s="16">
        <f t="shared" si="4"/>
        <v>0</v>
      </c>
    </row>
    <row r="127" spans="2:30" s="17" customFormat="1" ht="24" customHeight="1" x14ac:dyDescent="0.25">
      <c r="B127" s="68">
        <v>28</v>
      </c>
      <c r="C127" s="73"/>
      <c r="D127" s="69" t="s">
        <v>228</v>
      </c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69" t="s">
        <v>229</v>
      </c>
      <c r="P127" s="73"/>
      <c r="Q127" s="73"/>
      <c r="R127" s="73"/>
      <c r="S127" s="73"/>
      <c r="T127" s="73"/>
      <c r="U127" s="73"/>
      <c r="V127" s="73"/>
      <c r="W127" s="73"/>
      <c r="X127" s="70"/>
      <c r="Y127" s="73"/>
      <c r="Z127" s="70">
        <v>3</v>
      </c>
      <c r="AA127" s="73"/>
      <c r="AB127" s="69" t="s">
        <v>52</v>
      </c>
      <c r="AC127" s="73"/>
      <c r="AD127" s="16">
        <f t="shared" si="4"/>
        <v>0</v>
      </c>
    </row>
    <row r="128" spans="2:30" s="17" customFormat="1" ht="24" customHeight="1" x14ac:dyDescent="0.25">
      <c r="B128" s="68">
        <v>29</v>
      </c>
      <c r="C128" s="73"/>
      <c r="D128" s="69" t="s">
        <v>230</v>
      </c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69" t="s">
        <v>231</v>
      </c>
      <c r="P128" s="73"/>
      <c r="Q128" s="73"/>
      <c r="R128" s="73"/>
      <c r="S128" s="73"/>
      <c r="T128" s="73"/>
      <c r="U128" s="73"/>
      <c r="V128" s="73"/>
      <c r="W128" s="73"/>
      <c r="X128" s="70"/>
      <c r="Y128" s="73"/>
      <c r="Z128" s="70">
        <v>3</v>
      </c>
      <c r="AA128" s="73"/>
      <c r="AB128" s="69" t="s">
        <v>52</v>
      </c>
      <c r="AC128" s="73"/>
      <c r="AD128" s="16">
        <f t="shared" si="4"/>
        <v>0</v>
      </c>
    </row>
    <row r="129" spans="2:30" s="17" customFormat="1" ht="24" customHeight="1" x14ac:dyDescent="0.25">
      <c r="B129" s="68">
        <v>30</v>
      </c>
      <c r="C129" s="73"/>
      <c r="D129" s="69" t="s">
        <v>232</v>
      </c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69" t="s">
        <v>233</v>
      </c>
      <c r="P129" s="73"/>
      <c r="Q129" s="73"/>
      <c r="R129" s="73"/>
      <c r="S129" s="73"/>
      <c r="T129" s="73"/>
      <c r="U129" s="73"/>
      <c r="V129" s="73"/>
      <c r="W129" s="73"/>
      <c r="X129" s="70"/>
      <c r="Y129" s="73"/>
      <c r="Z129" s="70">
        <v>1</v>
      </c>
      <c r="AA129" s="73"/>
      <c r="AB129" s="69" t="s">
        <v>52</v>
      </c>
      <c r="AC129" s="73"/>
      <c r="AD129" s="16">
        <f t="shared" si="4"/>
        <v>0</v>
      </c>
    </row>
    <row r="130" spans="2:30" s="17" customFormat="1" ht="12.95" customHeight="1" x14ac:dyDescent="0.25">
      <c r="B130" s="68">
        <v>31</v>
      </c>
      <c r="C130" s="73"/>
      <c r="D130" s="69" t="s">
        <v>234</v>
      </c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69" t="s">
        <v>235</v>
      </c>
      <c r="P130" s="73"/>
      <c r="Q130" s="73"/>
      <c r="R130" s="73"/>
      <c r="S130" s="73"/>
      <c r="T130" s="73"/>
      <c r="U130" s="73"/>
      <c r="V130" s="73"/>
      <c r="W130" s="73"/>
      <c r="X130" s="70"/>
      <c r="Y130" s="73"/>
      <c r="Z130" s="70">
        <v>1</v>
      </c>
      <c r="AA130" s="73"/>
      <c r="AB130" s="69" t="s">
        <v>52</v>
      </c>
      <c r="AC130" s="73"/>
      <c r="AD130" s="16">
        <f t="shared" si="4"/>
        <v>0</v>
      </c>
    </row>
    <row r="131" spans="2:30" s="17" customFormat="1" ht="12.95" customHeight="1" x14ac:dyDescent="0.25">
      <c r="B131" s="68">
        <v>32</v>
      </c>
      <c r="C131" s="73"/>
      <c r="D131" s="69" t="s">
        <v>236</v>
      </c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69" t="s">
        <v>237</v>
      </c>
      <c r="P131" s="73"/>
      <c r="Q131" s="73"/>
      <c r="R131" s="73"/>
      <c r="S131" s="73"/>
      <c r="T131" s="73"/>
      <c r="U131" s="73"/>
      <c r="V131" s="73"/>
      <c r="W131" s="73"/>
      <c r="X131" s="70"/>
      <c r="Y131" s="73"/>
      <c r="Z131" s="70">
        <v>60</v>
      </c>
      <c r="AA131" s="73"/>
      <c r="AB131" s="69" t="s">
        <v>43</v>
      </c>
      <c r="AC131" s="73"/>
      <c r="AD131" s="16">
        <f t="shared" si="4"/>
        <v>0</v>
      </c>
    </row>
    <row r="132" spans="2:30" s="17" customFormat="1" ht="12.95" customHeight="1" x14ac:dyDescent="0.25">
      <c r="B132" s="68">
        <v>33</v>
      </c>
      <c r="C132" s="73"/>
      <c r="D132" s="69" t="s">
        <v>238</v>
      </c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69" t="s">
        <v>239</v>
      </c>
      <c r="P132" s="73"/>
      <c r="Q132" s="73"/>
      <c r="R132" s="73"/>
      <c r="S132" s="73"/>
      <c r="T132" s="73"/>
      <c r="U132" s="73"/>
      <c r="V132" s="73"/>
      <c r="W132" s="73"/>
      <c r="X132" s="70"/>
      <c r="Y132" s="73"/>
      <c r="Z132" s="70">
        <v>40</v>
      </c>
      <c r="AA132" s="73"/>
      <c r="AB132" s="69" t="s">
        <v>43</v>
      </c>
      <c r="AC132" s="73"/>
      <c r="AD132" s="16">
        <f t="shared" si="4"/>
        <v>0</v>
      </c>
    </row>
    <row r="133" spans="2:30" s="17" customFormat="1" ht="12.95" customHeight="1" x14ac:dyDescent="0.25">
      <c r="B133" s="68">
        <v>34</v>
      </c>
      <c r="C133" s="73"/>
      <c r="D133" s="69" t="s">
        <v>240</v>
      </c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69" t="s">
        <v>241</v>
      </c>
      <c r="P133" s="73"/>
      <c r="Q133" s="73"/>
      <c r="R133" s="73"/>
      <c r="S133" s="73"/>
      <c r="T133" s="73"/>
      <c r="U133" s="73"/>
      <c r="V133" s="73"/>
      <c r="W133" s="73"/>
      <c r="X133" s="70"/>
      <c r="Y133" s="73"/>
      <c r="Z133" s="70">
        <v>80</v>
      </c>
      <c r="AA133" s="73"/>
      <c r="AB133" s="69" t="s">
        <v>43</v>
      </c>
      <c r="AC133" s="73"/>
      <c r="AD133" s="16">
        <f t="shared" si="4"/>
        <v>0</v>
      </c>
    </row>
    <row r="134" spans="2:30" s="17" customFormat="1" ht="12.95" customHeight="1" x14ac:dyDescent="0.25">
      <c r="B134" s="68">
        <v>35</v>
      </c>
      <c r="C134" s="73"/>
      <c r="D134" s="69" t="s">
        <v>242</v>
      </c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69" t="s">
        <v>243</v>
      </c>
      <c r="P134" s="73"/>
      <c r="Q134" s="73"/>
      <c r="R134" s="73"/>
      <c r="S134" s="73"/>
      <c r="T134" s="73"/>
      <c r="U134" s="73"/>
      <c r="V134" s="73"/>
      <c r="W134" s="73"/>
      <c r="X134" s="70"/>
      <c r="Y134" s="73"/>
      <c r="Z134" s="70">
        <v>400</v>
      </c>
      <c r="AA134" s="73"/>
      <c r="AB134" s="69" t="s">
        <v>43</v>
      </c>
      <c r="AC134" s="73"/>
      <c r="AD134" s="16">
        <f t="shared" si="4"/>
        <v>0</v>
      </c>
    </row>
    <row r="135" spans="2:30" s="17" customFormat="1" ht="12.95" customHeight="1" x14ac:dyDescent="0.25">
      <c r="B135" s="68">
        <v>36</v>
      </c>
      <c r="C135" s="73"/>
      <c r="D135" s="69" t="s">
        <v>244</v>
      </c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69" t="s">
        <v>245</v>
      </c>
      <c r="P135" s="73"/>
      <c r="Q135" s="73"/>
      <c r="R135" s="73"/>
      <c r="S135" s="73"/>
      <c r="T135" s="73"/>
      <c r="U135" s="73"/>
      <c r="V135" s="73"/>
      <c r="W135" s="73"/>
      <c r="X135" s="70"/>
      <c r="Y135" s="73"/>
      <c r="Z135" s="70">
        <v>200</v>
      </c>
      <c r="AA135" s="73"/>
      <c r="AB135" s="69" t="s">
        <v>43</v>
      </c>
      <c r="AC135" s="73"/>
      <c r="AD135" s="16">
        <f t="shared" si="4"/>
        <v>0</v>
      </c>
    </row>
    <row r="136" spans="2:30" s="17" customFormat="1" ht="12.95" customHeight="1" x14ac:dyDescent="0.25">
      <c r="B136" s="68">
        <v>37</v>
      </c>
      <c r="C136" s="73"/>
      <c r="D136" s="69" t="s">
        <v>246</v>
      </c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69" t="s">
        <v>247</v>
      </c>
      <c r="P136" s="73"/>
      <c r="Q136" s="73"/>
      <c r="R136" s="73"/>
      <c r="S136" s="73"/>
      <c r="T136" s="73"/>
      <c r="U136" s="73"/>
      <c r="V136" s="73"/>
      <c r="W136" s="73"/>
      <c r="X136" s="70"/>
      <c r="Y136" s="73"/>
      <c r="Z136" s="70">
        <v>20</v>
      </c>
      <c r="AA136" s="73"/>
      <c r="AB136" s="69" t="s">
        <v>43</v>
      </c>
      <c r="AC136" s="73"/>
      <c r="AD136" s="16">
        <f t="shared" si="4"/>
        <v>0</v>
      </c>
    </row>
    <row r="137" spans="2:30" s="17" customFormat="1" ht="12.95" customHeight="1" x14ac:dyDescent="0.25">
      <c r="B137" s="68">
        <v>38</v>
      </c>
      <c r="C137" s="73"/>
      <c r="D137" s="69" t="s">
        <v>248</v>
      </c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69" t="s">
        <v>249</v>
      </c>
      <c r="P137" s="73"/>
      <c r="Q137" s="73"/>
      <c r="R137" s="73"/>
      <c r="S137" s="73"/>
      <c r="T137" s="73"/>
      <c r="U137" s="73"/>
      <c r="V137" s="73"/>
      <c r="W137" s="73"/>
      <c r="X137" s="70"/>
      <c r="Y137" s="73"/>
      <c r="Z137" s="70">
        <v>50</v>
      </c>
      <c r="AA137" s="73"/>
      <c r="AB137" s="69" t="s">
        <v>43</v>
      </c>
      <c r="AC137" s="73"/>
      <c r="AD137" s="16">
        <f t="shared" si="4"/>
        <v>0</v>
      </c>
    </row>
    <row r="138" spans="2:30" s="17" customFormat="1" ht="12.95" customHeight="1" x14ac:dyDescent="0.25">
      <c r="B138" s="68">
        <v>39</v>
      </c>
      <c r="C138" s="73"/>
      <c r="D138" s="69" t="s">
        <v>250</v>
      </c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69" t="s">
        <v>251</v>
      </c>
      <c r="P138" s="73"/>
      <c r="Q138" s="73"/>
      <c r="R138" s="73"/>
      <c r="S138" s="73"/>
      <c r="T138" s="73"/>
      <c r="U138" s="73"/>
      <c r="V138" s="73"/>
      <c r="W138" s="73"/>
      <c r="X138" s="70"/>
      <c r="Y138" s="73"/>
      <c r="Z138" s="70">
        <v>25</v>
      </c>
      <c r="AA138" s="73"/>
      <c r="AB138" s="69" t="s">
        <v>43</v>
      </c>
      <c r="AC138" s="73"/>
      <c r="AD138" s="16">
        <f t="shared" si="4"/>
        <v>0</v>
      </c>
    </row>
    <row r="139" spans="2:30" s="47" customFormat="1" ht="12.95" customHeight="1" x14ac:dyDescent="0.25">
      <c r="B139" s="68">
        <v>40</v>
      </c>
      <c r="C139" s="73"/>
      <c r="D139" s="96">
        <v>2964</v>
      </c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69" t="s">
        <v>330</v>
      </c>
      <c r="P139" s="73"/>
      <c r="Q139" s="73"/>
      <c r="R139" s="73"/>
      <c r="S139" s="73"/>
      <c r="T139" s="73"/>
      <c r="U139" s="73"/>
      <c r="V139" s="73"/>
      <c r="W139" s="73"/>
      <c r="X139" s="70"/>
      <c r="Y139" s="73"/>
      <c r="Z139" s="70">
        <v>25</v>
      </c>
      <c r="AA139" s="73"/>
      <c r="AB139" s="69" t="s">
        <v>43</v>
      </c>
      <c r="AC139" s="73"/>
      <c r="AD139" s="48">
        <f t="shared" ref="AD139" si="5">X139*Z139</f>
        <v>0</v>
      </c>
    </row>
    <row r="140" spans="2:30" s="17" customFormat="1" ht="12.95" customHeight="1" x14ac:dyDescent="0.25">
      <c r="B140" s="68">
        <v>41</v>
      </c>
      <c r="C140" s="73"/>
      <c r="D140" s="69" t="s">
        <v>252</v>
      </c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69" t="s">
        <v>253</v>
      </c>
      <c r="P140" s="73"/>
      <c r="Q140" s="73"/>
      <c r="R140" s="73"/>
      <c r="S140" s="73"/>
      <c r="T140" s="73"/>
      <c r="U140" s="73"/>
      <c r="V140" s="73"/>
      <c r="W140" s="73"/>
      <c r="X140" s="70"/>
      <c r="Y140" s="73"/>
      <c r="Z140" s="70">
        <v>100</v>
      </c>
      <c r="AA140" s="73"/>
      <c r="AB140" s="69" t="s">
        <v>43</v>
      </c>
      <c r="AC140" s="73"/>
      <c r="AD140" s="16">
        <f t="shared" si="4"/>
        <v>0</v>
      </c>
    </row>
    <row r="141" spans="2:30" s="17" customFormat="1" ht="12.95" customHeight="1" x14ac:dyDescent="0.25">
      <c r="B141" s="68">
        <v>42</v>
      </c>
      <c r="C141" s="73"/>
      <c r="D141" s="69" t="s">
        <v>254</v>
      </c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69" t="s">
        <v>255</v>
      </c>
      <c r="P141" s="73"/>
      <c r="Q141" s="73"/>
      <c r="R141" s="73"/>
      <c r="S141" s="73"/>
      <c r="T141" s="73"/>
      <c r="U141" s="73"/>
      <c r="V141" s="73"/>
      <c r="W141" s="73"/>
      <c r="X141" s="70"/>
      <c r="Y141" s="73"/>
      <c r="Z141" s="70">
        <v>120</v>
      </c>
      <c r="AA141" s="73"/>
      <c r="AB141" s="69" t="s">
        <v>43</v>
      </c>
      <c r="AC141" s="73"/>
      <c r="AD141" s="16">
        <f t="shared" si="4"/>
        <v>0</v>
      </c>
    </row>
    <row r="142" spans="2:30" s="17" customFormat="1" ht="24" customHeight="1" x14ac:dyDescent="0.25">
      <c r="B142" s="68">
        <v>43</v>
      </c>
      <c r="C142" s="73"/>
      <c r="D142" s="69" t="s">
        <v>256</v>
      </c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69" t="s">
        <v>257</v>
      </c>
      <c r="P142" s="73"/>
      <c r="Q142" s="73"/>
      <c r="R142" s="73"/>
      <c r="S142" s="73"/>
      <c r="T142" s="73"/>
      <c r="U142" s="73"/>
      <c r="V142" s="73"/>
      <c r="W142" s="73"/>
      <c r="X142" s="70"/>
      <c r="Y142" s="73"/>
      <c r="Z142" s="70">
        <v>11</v>
      </c>
      <c r="AA142" s="73"/>
      <c r="AB142" s="69" t="s">
        <v>52</v>
      </c>
      <c r="AC142" s="73"/>
      <c r="AD142" s="16">
        <f t="shared" si="4"/>
        <v>0</v>
      </c>
    </row>
    <row r="143" spans="2:30" s="17" customFormat="1" ht="24" customHeight="1" x14ac:dyDescent="0.25">
      <c r="B143" s="68">
        <v>44</v>
      </c>
      <c r="C143" s="68"/>
      <c r="D143" s="69" t="s">
        <v>258</v>
      </c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69" t="s">
        <v>259</v>
      </c>
      <c r="P143" s="73"/>
      <c r="Q143" s="73"/>
      <c r="R143" s="73"/>
      <c r="S143" s="73"/>
      <c r="T143" s="73"/>
      <c r="U143" s="73"/>
      <c r="V143" s="73"/>
      <c r="W143" s="73"/>
      <c r="X143" s="70"/>
      <c r="Y143" s="73"/>
      <c r="Z143" s="70">
        <v>1</v>
      </c>
      <c r="AA143" s="73"/>
      <c r="AB143" s="69" t="s">
        <v>52</v>
      </c>
      <c r="AC143" s="73"/>
      <c r="AD143" s="16">
        <f t="shared" si="4"/>
        <v>0</v>
      </c>
    </row>
    <row r="144" spans="2:30" s="17" customFormat="1" ht="24" customHeight="1" x14ac:dyDescent="0.25">
      <c r="B144" s="68">
        <v>45</v>
      </c>
      <c r="C144" s="68"/>
      <c r="D144" s="69" t="s">
        <v>260</v>
      </c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69" t="s">
        <v>261</v>
      </c>
      <c r="P144" s="73"/>
      <c r="Q144" s="73"/>
      <c r="R144" s="73"/>
      <c r="S144" s="73"/>
      <c r="T144" s="73"/>
      <c r="U144" s="73"/>
      <c r="V144" s="73"/>
      <c r="W144" s="73"/>
      <c r="X144" s="70"/>
      <c r="Y144" s="73"/>
      <c r="Z144" s="70">
        <v>1</v>
      </c>
      <c r="AA144" s="73"/>
      <c r="AB144" s="69" t="s">
        <v>52</v>
      </c>
      <c r="AC144" s="73"/>
      <c r="AD144" s="16">
        <f t="shared" si="4"/>
        <v>0</v>
      </c>
    </row>
    <row r="145" spans="2:30" s="17" customFormat="1" ht="24" customHeight="1" x14ac:dyDescent="0.25">
      <c r="B145" s="68">
        <v>46</v>
      </c>
      <c r="C145" s="68"/>
      <c r="D145" s="69" t="s">
        <v>262</v>
      </c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69" t="s">
        <v>263</v>
      </c>
      <c r="P145" s="73"/>
      <c r="Q145" s="73"/>
      <c r="R145" s="73"/>
      <c r="S145" s="73"/>
      <c r="T145" s="73"/>
      <c r="U145" s="73"/>
      <c r="V145" s="73"/>
      <c r="W145" s="73"/>
      <c r="X145" s="70"/>
      <c r="Y145" s="73"/>
      <c r="Z145" s="70">
        <v>1</v>
      </c>
      <c r="AA145" s="73"/>
      <c r="AB145" s="69" t="s">
        <v>52</v>
      </c>
      <c r="AC145" s="73"/>
      <c r="AD145" s="16">
        <f t="shared" si="4"/>
        <v>0</v>
      </c>
    </row>
    <row r="146" spans="2:30" s="17" customFormat="1" ht="24" customHeight="1" x14ac:dyDescent="0.25">
      <c r="B146" s="68">
        <v>47</v>
      </c>
      <c r="C146" s="68"/>
      <c r="D146" s="69" t="s">
        <v>264</v>
      </c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69" t="s">
        <v>265</v>
      </c>
      <c r="P146" s="73"/>
      <c r="Q146" s="73"/>
      <c r="R146" s="73"/>
      <c r="S146" s="73"/>
      <c r="T146" s="73"/>
      <c r="U146" s="73"/>
      <c r="V146" s="73"/>
      <c r="W146" s="73"/>
      <c r="X146" s="70"/>
      <c r="Y146" s="73"/>
      <c r="Z146" s="70">
        <v>1</v>
      </c>
      <c r="AA146" s="73"/>
      <c r="AB146" s="69" t="s">
        <v>52</v>
      </c>
      <c r="AC146" s="73"/>
      <c r="AD146" s="16">
        <f t="shared" si="4"/>
        <v>0</v>
      </c>
    </row>
    <row r="147" spans="2:30" s="17" customFormat="1" ht="24" customHeight="1" x14ac:dyDescent="0.25">
      <c r="B147" s="68">
        <v>48</v>
      </c>
      <c r="C147" s="68"/>
      <c r="D147" s="69" t="s">
        <v>266</v>
      </c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69" t="s">
        <v>267</v>
      </c>
      <c r="P147" s="73"/>
      <c r="Q147" s="73"/>
      <c r="R147" s="73"/>
      <c r="S147" s="73"/>
      <c r="T147" s="73"/>
      <c r="U147" s="73"/>
      <c r="V147" s="73"/>
      <c r="W147" s="73"/>
      <c r="X147" s="70"/>
      <c r="Y147" s="73"/>
      <c r="Z147" s="70">
        <v>1</v>
      </c>
      <c r="AA147" s="73"/>
      <c r="AB147" s="69" t="s">
        <v>52</v>
      </c>
      <c r="AC147" s="73"/>
      <c r="AD147" s="16">
        <f t="shared" si="4"/>
        <v>0</v>
      </c>
    </row>
    <row r="148" spans="2:30" s="17" customFormat="1" ht="12.95" customHeight="1" x14ac:dyDescent="0.25">
      <c r="B148" s="68">
        <v>49</v>
      </c>
      <c r="C148" s="68"/>
      <c r="D148" s="69" t="s">
        <v>268</v>
      </c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69" t="s">
        <v>269</v>
      </c>
      <c r="P148" s="73"/>
      <c r="Q148" s="73"/>
      <c r="R148" s="73"/>
      <c r="S148" s="73"/>
      <c r="T148" s="73"/>
      <c r="U148" s="73"/>
      <c r="V148" s="73"/>
      <c r="W148" s="73"/>
      <c r="X148" s="70"/>
      <c r="Y148" s="73"/>
      <c r="Z148" s="70">
        <v>24</v>
      </c>
      <c r="AA148" s="73"/>
      <c r="AB148" s="69" t="s">
        <v>52</v>
      </c>
      <c r="AC148" s="73"/>
      <c r="AD148" s="16">
        <f t="shared" si="4"/>
        <v>0</v>
      </c>
    </row>
    <row r="149" spans="2:30" s="17" customFormat="1" ht="12.95" customHeight="1" x14ac:dyDescent="0.25">
      <c r="B149" s="68">
        <v>50</v>
      </c>
      <c r="C149" s="68"/>
      <c r="D149" s="69" t="s">
        <v>270</v>
      </c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69" t="s">
        <v>271</v>
      </c>
      <c r="P149" s="73"/>
      <c r="Q149" s="73"/>
      <c r="R149" s="73"/>
      <c r="S149" s="73"/>
      <c r="T149" s="73"/>
      <c r="U149" s="73"/>
      <c r="V149" s="73"/>
      <c r="W149" s="73"/>
      <c r="X149" s="70"/>
      <c r="Y149" s="73"/>
      <c r="Z149" s="70">
        <v>3</v>
      </c>
      <c r="AA149" s="73"/>
      <c r="AB149" s="69" t="s">
        <v>52</v>
      </c>
      <c r="AC149" s="73"/>
      <c r="AD149" s="16">
        <f t="shared" si="4"/>
        <v>0</v>
      </c>
    </row>
    <row r="150" spans="2:30" s="17" customFormat="1" ht="12.95" customHeight="1" x14ac:dyDescent="0.25">
      <c r="B150" s="68">
        <v>51</v>
      </c>
      <c r="C150" s="68"/>
      <c r="D150" s="69" t="s">
        <v>272</v>
      </c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69" t="s">
        <v>273</v>
      </c>
      <c r="P150" s="73"/>
      <c r="Q150" s="73"/>
      <c r="R150" s="73"/>
      <c r="S150" s="73"/>
      <c r="T150" s="73"/>
      <c r="U150" s="73"/>
      <c r="V150" s="73"/>
      <c r="W150" s="73"/>
      <c r="X150" s="70"/>
      <c r="Y150" s="73"/>
      <c r="Z150" s="70">
        <v>1</v>
      </c>
      <c r="AA150" s="73"/>
      <c r="AB150" s="69" t="s">
        <v>52</v>
      </c>
      <c r="AC150" s="73"/>
      <c r="AD150" s="16">
        <f t="shared" si="4"/>
        <v>0</v>
      </c>
    </row>
    <row r="151" spans="2:30" s="17" customFormat="1" ht="12.95" customHeight="1" x14ac:dyDescent="0.25">
      <c r="B151" s="68">
        <v>52</v>
      </c>
      <c r="C151" s="68"/>
      <c r="D151" s="69" t="s">
        <v>274</v>
      </c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69" t="s">
        <v>275</v>
      </c>
      <c r="P151" s="73"/>
      <c r="Q151" s="73"/>
      <c r="R151" s="73"/>
      <c r="S151" s="73"/>
      <c r="T151" s="73"/>
      <c r="U151" s="73"/>
      <c r="V151" s="73"/>
      <c r="W151" s="73"/>
      <c r="X151" s="70"/>
      <c r="Y151" s="73"/>
      <c r="Z151" s="70">
        <v>1</v>
      </c>
      <c r="AA151" s="73"/>
      <c r="AB151" s="69" t="s">
        <v>52</v>
      </c>
      <c r="AC151" s="73"/>
      <c r="AD151" s="16">
        <f t="shared" si="4"/>
        <v>0</v>
      </c>
    </row>
    <row r="152" spans="2:30" s="17" customFormat="1" ht="12.95" customHeight="1" x14ac:dyDescent="0.25">
      <c r="B152" s="68">
        <v>53</v>
      </c>
      <c r="C152" s="68"/>
      <c r="D152" s="69" t="s">
        <v>276</v>
      </c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69" t="s">
        <v>277</v>
      </c>
      <c r="P152" s="73"/>
      <c r="Q152" s="73"/>
      <c r="R152" s="73"/>
      <c r="S152" s="73"/>
      <c r="T152" s="73"/>
      <c r="U152" s="73"/>
      <c r="V152" s="73"/>
      <c r="W152" s="73"/>
      <c r="X152" s="70"/>
      <c r="Y152" s="73"/>
      <c r="Z152" s="70">
        <v>1</v>
      </c>
      <c r="AA152" s="73"/>
      <c r="AB152" s="69" t="s">
        <v>52</v>
      </c>
      <c r="AC152" s="73"/>
      <c r="AD152" s="16">
        <f t="shared" si="4"/>
        <v>0</v>
      </c>
    </row>
    <row r="153" spans="2:30" s="17" customFormat="1" ht="12.95" customHeight="1" x14ac:dyDescent="0.25">
      <c r="B153" s="68">
        <v>54</v>
      </c>
      <c r="C153" s="68"/>
      <c r="D153" s="69" t="s">
        <v>278</v>
      </c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69" t="s">
        <v>279</v>
      </c>
      <c r="P153" s="73"/>
      <c r="Q153" s="73"/>
      <c r="R153" s="73"/>
      <c r="S153" s="73"/>
      <c r="T153" s="73"/>
      <c r="U153" s="73"/>
      <c r="V153" s="73"/>
      <c r="W153" s="73"/>
      <c r="X153" s="70"/>
      <c r="Y153" s="73"/>
      <c r="Z153" s="70">
        <v>1</v>
      </c>
      <c r="AA153" s="73"/>
      <c r="AB153" s="69" t="s">
        <v>52</v>
      </c>
      <c r="AC153" s="73"/>
      <c r="AD153" s="16">
        <f t="shared" si="4"/>
        <v>0</v>
      </c>
    </row>
    <row r="154" spans="2:30" s="17" customFormat="1" ht="12.95" customHeight="1" x14ac:dyDescent="0.25">
      <c r="B154" s="68">
        <v>55</v>
      </c>
      <c r="C154" s="68"/>
      <c r="D154" s="69" t="s">
        <v>280</v>
      </c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69" t="s">
        <v>281</v>
      </c>
      <c r="P154" s="73"/>
      <c r="Q154" s="73"/>
      <c r="R154" s="73"/>
      <c r="S154" s="73"/>
      <c r="T154" s="73"/>
      <c r="U154" s="73"/>
      <c r="V154" s="73"/>
      <c r="W154" s="73"/>
      <c r="X154" s="70"/>
      <c r="Y154" s="73"/>
      <c r="Z154" s="70">
        <v>2</v>
      </c>
      <c r="AA154" s="73"/>
      <c r="AB154" s="69" t="s">
        <v>52</v>
      </c>
      <c r="AC154" s="73"/>
      <c r="AD154" s="16">
        <f t="shared" si="4"/>
        <v>0</v>
      </c>
    </row>
    <row r="155" spans="2:30" s="17" customFormat="1" ht="12.95" customHeight="1" x14ac:dyDescent="0.25">
      <c r="B155" s="68">
        <v>56</v>
      </c>
      <c r="C155" s="68"/>
      <c r="D155" s="69" t="s">
        <v>282</v>
      </c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69" t="s">
        <v>283</v>
      </c>
      <c r="P155" s="73"/>
      <c r="Q155" s="73"/>
      <c r="R155" s="73"/>
      <c r="S155" s="73"/>
      <c r="T155" s="73"/>
      <c r="U155" s="73"/>
      <c r="V155" s="73"/>
      <c r="W155" s="73"/>
      <c r="X155" s="70"/>
      <c r="Y155" s="73"/>
      <c r="Z155" s="70">
        <v>2</v>
      </c>
      <c r="AA155" s="73"/>
      <c r="AB155" s="69" t="s">
        <v>52</v>
      </c>
      <c r="AC155" s="73"/>
      <c r="AD155" s="16">
        <f t="shared" si="4"/>
        <v>0</v>
      </c>
    </row>
    <row r="156" spans="2:30" s="17" customFormat="1" ht="12.95" customHeight="1" x14ac:dyDescent="0.25">
      <c r="B156" s="68">
        <v>57</v>
      </c>
      <c r="C156" s="68"/>
      <c r="D156" s="69" t="s">
        <v>284</v>
      </c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69" t="s">
        <v>285</v>
      </c>
      <c r="P156" s="73"/>
      <c r="Q156" s="73"/>
      <c r="R156" s="73"/>
      <c r="S156" s="73"/>
      <c r="T156" s="73"/>
      <c r="U156" s="73"/>
      <c r="V156" s="73"/>
      <c r="W156" s="73"/>
      <c r="X156" s="70"/>
      <c r="Y156" s="73"/>
      <c r="Z156" s="70">
        <v>1</v>
      </c>
      <c r="AA156" s="73"/>
      <c r="AB156" s="69" t="s">
        <v>52</v>
      </c>
      <c r="AC156" s="73"/>
      <c r="AD156" s="16">
        <f t="shared" si="4"/>
        <v>0</v>
      </c>
    </row>
    <row r="157" spans="2:30" s="17" customFormat="1" ht="12.95" customHeight="1" x14ac:dyDescent="0.25">
      <c r="B157" s="68">
        <v>58</v>
      </c>
      <c r="C157" s="68"/>
      <c r="D157" s="69" t="s">
        <v>286</v>
      </c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69" t="s">
        <v>287</v>
      </c>
      <c r="P157" s="73"/>
      <c r="Q157" s="73"/>
      <c r="R157" s="73"/>
      <c r="S157" s="73"/>
      <c r="T157" s="73"/>
      <c r="U157" s="73"/>
      <c r="V157" s="73"/>
      <c r="W157" s="73"/>
      <c r="X157" s="70"/>
      <c r="Y157" s="73"/>
      <c r="Z157" s="70">
        <v>1</v>
      </c>
      <c r="AA157" s="73"/>
      <c r="AB157" s="69" t="s">
        <v>52</v>
      </c>
      <c r="AC157" s="73"/>
      <c r="AD157" s="16">
        <f t="shared" si="4"/>
        <v>0</v>
      </c>
    </row>
    <row r="158" spans="2:30" s="17" customFormat="1" ht="12.95" customHeight="1" x14ac:dyDescent="0.25">
      <c r="B158" s="68">
        <v>59</v>
      </c>
      <c r="C158" s="68"/>
      <c r="D158" s="69" t="s">
        <v>288</v>
      </c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69" t="s">
        <v>289</v>
      </c>
      <c r="P158" s="73"/>
      <c r="Q158" s="73"/>
      <c r="R158" s="73"/>
      <c r="S158" s="73"/>
      <c r="T158" s="73"/>
      <c r="U158" s="73"/>
      <c r="V158" s="73"/>
      <c r="W158" s="73"/>
      <c r="X158" s="70"/>
      <c r="Y158" s="73"/>
      <c r="Z158" s="70">
        <v>1</v>
      </c>
      <c r="AA158" s="73"/>
      <c r="AB158" s="69" t="s">
        <v>52</v>
      </c>
      <c r="AC158" s="73"/>
      <c r="AD158" s="16">
        <f t="shared" si="4"/>
        <v>0</v>
      </c>
    </row>
    <row r="159" spans="2:30" s="17" customFormat="1" ht="12.95" customHeight="1" x14ac:dyDescent="0.25">
      <c r="B159" s="68">
        <v>60</v>
      </c>
      <c r="C159" s="68"/>
      <c r="D159" s="69" t="s">
        <v>290</v>
      </c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69" t="s">
        <v>291</v>
      </c>
      <c r="P159" s="73"/>
      <c r="Q159" s="73"/>
      <c r="R159" s="73"/>
      <c r="S159" s="73"/>
      <c r="T159" s="73"/>
      <c r="U159" s="73"/>
      <c r="V159" s="73"/>
      <c r="W159" s="73"/>
      <c r="X159" s="70"/>
      <c r="Y159" s="73"/>
      <c r="Z159" s="70">
        <v>1</v>
      </c>
      <c r="AA159" s="73"/>
      <c r="AB159" s="69" t="s">
        <v>52</v>
      </c>
      <c r="AC159" s="73"/>
      <c r="AD159" s="16">
        <f t="shared" si="4"/>
        <v>0</v>
      </c>
    </row>
    <row r="160" spans="2:30" s="17" customFormat="1" ht="12.95" customHeight="1" x14ac:dyDescent="0.25">
      <c r="B160" s="68">
        <v>61</v>
      </c>
      <c r="C160" s="68"/>
      <c r="D160" s="69" t="s">
        <v>292</v>
      </c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69" t="s">
        <v>293</v>
      </c>
      <c r="P160" s="73"/>
      <c r="Q160" s="73"/>
      <c r="R160" s="73"/>
      <c r="S160" s="73"/>
      <c r="T160" s="73"/>
      <c r="U160" s="73"/>
      <c r="V160" s="73"/>
      <c r="W160" s="73"/>
      <c r="X160" s="70"/>
      <c r="Y160" s="73"/>
      <c r="Z160" s="70">
        <v>1</v>
      </c>
      <c r="AA160" s="73"/>
      <c r="AB160" s="69" t="s">
        <v>52</v>
      </c>
      <c r="AC160" s="73"/>
      <c r="AD160" s="16">
        <f t="shared" si="4"/>
        <v>0</v>
      </c>
    </row>
    <row r="161" spans="2:30" s="17" customFormat="1" ht="12.95" customHeight="1" x14ac:dyDescent="0.25">
      <c r="B161" s="68">
        <v>62</v>
      </c>
      <c r="C161" s="68"/>
      <c r="D161" s="69" t="s">
        <v>294</v>
      </c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69" t="s">
        <v>295</v>
      </c>
      <c r="P161" s="73"/>
      <c r="Q161" s="73"/>
      <c r="R161" s="73"/>
      <c r="S161" s="73"/>
      <c r="T161" s="73"/>
      <c r="U161" s="73"/>
      <c r="V161" s="73"/>
      <c r="W161" s="73"/>
      <c r="X161" s="70"/>
      <c r="Y161" s="73"/>
      <c r="Z161" s="70">
        <v>3</v>
      </c>
      <c r="AA161" s="73"/>
      <c r="AB161" s="69" t="s">
        <v>52</v>
      </c>
      <c r="AC161" s="73"/>
      <c r="AD161" s="16">
        <f t="shared" si="4"/>
        <v>0</v>
      </c>
    </row>
    <row r="162" spans="2:30" s="17" customFormat="1" ht="12.95" customHeight="1" x14ac:dyDescent="0.25">
      <c r="B162" s="68">
        <v>63</v>
      </c>
      <c r="C162" s="68"/>
      <c r="D162" s="69" t="s">
        <v>296</v>
      </c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69" t="s">
        <v>297</v>
      </c>
      <c r="P162" s="73"/>
      <c r="Q162" s="73"/>
      <c r="R162" s="73"/>
      <c r="S162" s="73"/>
      <c r="T162" s="73"/>
      <c r="U162" s="73"/>
      <c r="V162" s="73"/>
      <c r="W162" s="73"/>
      <c r="X162" s="70"/>
      <c r="Y162" s="73"/>
      <c r="Z162" s="70">
        <v>1</v>
      </c>
      <c r="AA162" s="73"/>
      <c r="AB162" s="69" t="s">
        <v>52</v>
      </c>
      <c r="AC162" s="73"/>
      <c r="AD162" s="16">
        <f t="shared" si="4"/>
        <v>0</v>
      </c>
    </row>
    <row r="163" spans="2:30" s="17" customFormat="1" ht="12.95" customHeight="1" x14ac:dyDescent="0.25">
      <c r="B163" s="68">
        <v>64</v>
      </c>
      <c r="C163" s="73"/>
      <c r="D163" s="69" t="s">
        <v>298</v>
      </c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69" t="s">
        <v>299</v>
      </c>
      <c r="P163" s="73"/>
      <c r="Q163" s="73"/>
      <c r="R163" s="73"/>
      <c r="S163" s="73"/>
      <c r="T163" s="73"/>
      <c r="U163" s="73"/>
      <c r="V163" s="73"/>
      <c r="W163" s="73"/>
      <c r="X163" s="70"/>
      <c r="Y163" s="73"/>
      <c r="Z163" s="70">
        <v>1</v>
      </c>
      <c r="AA163" s="73"/>
      <c r="AB163" s="69" t="s">
        <v>52</v>
      </c>
      <c r="AC163" s="73"/>
      <c r="AD163" s="16">
        <f t="shared" si="4"/>
        <v>0</v>
      </c>
    </row>
    <row r="164" spans="2:30" s="17" customFormat="1" ht="12.95" customHeight="1" x14ac:dyDescent="0.25">
      <c r="B164" s="89"/>
      <c r="C164" s="90"/>
      <c r="D164" s="91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1"/>
      <c r="P164" s="90"/>
      <c r="Q164" s="90"/>
      <c r="R164" s="90"/>
      <c r="S164" s="90"/>
      <c r="T164" s="90"/>
      <c r="U164" s="90"/>
      <c r="V164" s="90"/>
      <c r="W164" s="90"/>
      <c r="X164" s="93" t="s">
        <v>300</v>
      </c>
      <c r="Y164" s="93"/>
      <c r="Z164" s="93"/>
      <c r="AA164" s="93"/>
      <c r="AB164" s="93"/>
      <c r="AC164" s="93"/>
      <c r="AD164" s="44">
        <f>SUM(AD100:AD163)</f>
        <v>0</v>
      </c>
    </row>
    <row r="165" spans="2:30" s="17" customFormat="1" ht="12.95" customHeight="1" x14ac:dyDescent="0.25">
      <c r="B165" s="68"/>
      <c r="C165" s="73"/>
      <c r="D165" s="69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69"/>
      <c r="P165" s="73"/>
      <c r="Q165" s="73"/>
      <c r="R165" s="73"/>
      <c r="S165" s="73"/>
      <c r="T165" s="73"/>
      <c r="U165" s="73"/>
      <c r="V165" s="73"/>
      <c r="W165" s="73"/>
      <c r="X165" s="70"/>
      <c r="Y165" s="73"/>
      <c r="Z165" s="70"/>
      <c r="AA165" s="73"/>
      <c r="AB165" s="69"/>
      <c r="AC165" s="73"/>
      <c r="AD165" s="16"/>
    </row>
    <row r="166" spans="2:30" s="17" customFormat="1" ht="12.95" customHeight="1" x14ac:dyDescent="0.25">
      <c r="B166" s="68"/>
      <c r="C166" s="73"/>
      <c r="D166" s="69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88" t="s">
        <v>322</v>
      </c>
      <c r="P166" s="73"/>
      <c r="Q166" s="73"/>
      <c r="R166" s="73"/>
      <c r="S166" s="73"/>
      <c r="T166" s="73"/>
      <c r="U166" s="73"/>
      <c r="V166" s="73"/>
      <c r="W166" s="73"/>
      <c r="X166" s="70">
        <f>SUM(AD100:AD163)</f>
        <v>0</v>
      </c>
      <c r="Y166" s="73"/>
      <c r="Z166" s="70">
        <v>5</v>
      </c>
      <c r="AA166" s="73"/>
      <c r="AB166" s="88" t="s">
        <v>324</v>
      </c>
      <c r="AC166" s="73"/>
      <c r="AD166" s="16">
        <f>X166*Z166/100</f>
        <v>0</v>
      </c>
    </row>
    <row r="167" spans="2:30" s="17" customFormat="1" ht="12.95" customHeight="1" x14ac:dyDescent="0.25">
      <c r="B167" s="68"/>
      <c r="C167" s="73"/>
      <c r="D167" s="69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88" t="s">
        <v>323</v>
      </c>
      <c r="P167" s="73"/>
      <c r="Q167" s="73"/>
      <c r="R167" s="73"/>
      <c r="S167" s="73"/>
      <c r="T167" s="73"/>
      <c r="U167" s="73"/>
      <c r="V167" s="73"/>
      <c r="W167" s="73"/>
      <c r="X167" s="70">
        <f>SUM(AD100+AD101+AD102+AD109+AD131+AD132+AD133+AD134+AD135+AD136+AD137+AD138+AD139+AD140+AD141)</f>
        <v>0</v>
      </c>
      <c r="Y167" s="73"/>
      <c r="Z167" s="70">
        <v>5</v>
      </c>
      <c r="AA167" s="73"/>
      <c r="AB167" s="88" t="s">
        <v>324</v>
      </c>
      <c r="AC167" s="73"/>
      <c r="AD167" s="16">
        <f>X167*Z167/100</f>
        <v>0</v>
      </c>
    </row>
    <row r="168" spans="2:30" s="17" customFormat="1" ht="12.95" customHeight="1" x14ac:dyDescent="0.25">
      <c r="B168" s="68"/>
      <c r="C168" s="73"/>
      <c r="D168" s="69"/>
      <c r="E168" s="73"/>
      <c r="F168" s="73" t="s">
        <v>301</v>
      </c>
      <c r="G168" s="73"/>
      <c r="H168" s="73"/>
      <c r="I168" s="73"/>
      <c r="J168" s="73"/>
      <c r="K168" s="73"/>
      <c r="L168" s="73"/>
      <c r="M168" s="73"/>
      <c r="N168" s="73" t="s">
        <v>123</v>
      </c>
      <c r="O168" s="69"/>
      <c r="P168" s="73"/>
      <c r="Q168" s="73"/>
      <c r="R168" s="73"/>
      <c r="S168" s="73"/>
      <c r="T168" s="73"/>
      <c r="U168" s="73"/>
      <c r="V168" s="73"/>
      <c r="W168" s="73"/>
      <c r="X168" s="70"/>
      <c r="Y168" s="73"/>
      <c r="Z168" s="70"/>
      <c r="AA168" s="73"/>
      <c r="AB168" s="69"/>
      <c r="AC168" s="73"/>
      <c r="AD168" s="16"/>
    </row>
    <row r="169" spans="2:30" s="17" customFormat="1" ht="12.95" customHeight="1" thickBot="1" x14ac:dyDescent="0.3">
      <c r="B169" s="86"/>
      <c r="C169" s="92"/>
      <c r="D169" s="87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87"/>
      <c r="P169" s="92"/>
      <c r="Q169" s="92"/>
      <c r="R169" s="92"/>
      <c r="S169" s="92"/>
      <c r="T169" s="92"/>
      <c r="U169" s="92"/>
      <c r="V169" s="92"/>
      <c r="W169" s="92"/>
      <c r="X169" s="94" t="s">
        <v>325</v>
      </c>
      <c r="Y169" s="94"/>
      <c r="Z169" s="94"/>
      <c r="AA169" s="94"/>
      <c r="AB169" s="94"/>
      <c r="AC169" s="94"/>
      <c r="AD169" s="45">
        <f>SUM(AD164:AD168)</f>
        <v>0</v>
      </c>
    </row>
    <row r="170" spans="2:30" s="17" customFormat="1" ht="12.95" customHeight="1" thickTop="1" x14ac:dyDescent="0.25">
      <c r="B170" s="68"/>
      <c r="C170" s="73"/>
      <c r="D170" s="69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69"/>
      <c r="P170" s="73" t="s">
        <v>22</v>
      </c>
      <c r="Q170" s="73"/>
      <c r="R170" s="73"/>
      <c r="S170" s="73"/>
      <c r="T170" s="73"/>
      <c r="U170" s="73"/>
      <c r="V170" s="73"/>
      <c r="W170" s="73"/>
      <c r="X170" s="70"/>
      <c r="Y170" s="73"/>
      <c r="Z170" s="70"/>
      <c r="AA170" s="73"/>
      <c r="AB170" s="69"/>
      <c r="AC170" s="73"/>
      <c r="AD170" s="16"/>
    </row>
    <row r="171" spans="2:30" s="17" customFormat="1" ht="12.95" customHeight="1" x14ac:dyDescent="0.25">
      <c r="B171" s="68"/>
      <c r="C171" s="73"/>
      <c r="D171" s="69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69"/>
      <c r="P171" s="73" t="s">
        <v>302</v>
      </c>
      <c r="Q171" s="73"/>
      <c r="R171" s="73"/>
      <c r="S171" s="73"/>
      <c r="T171" s="73"/>
      <c r="U171" s="73"/>
      <c r="V171" s="73"/>
      <c r="W171" s="73"/>
      <c r="X171" s="70"/>
      <c r="Y171" s="73"/>
      <c r="Z171" s="70"/>
      <c r="AA171" s="73"/>
      <c r="AB171" s="69"/>
      <c r="AC171" s="73"/>
      <c r="AD171" s="16"/>
    </row>
    <row r="172" spans="2:30" s="17" customFormat="1" ht="12.95" customHeight="1" x14ac:dyDescent="0.25">
      <c r="B172" s="68"/>
      <c r="C172" s="73"/>
      <c r="D172" s="69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69"/>
      <c r="P172" s="73" t="s">
        <v>303</v>
      </c>
      <c r="Q172" s="73"/>
      <c r="R172" s="73"/>
      <c r="S172" s="73"/>
      <c r="T172" s="73"/>
      <c r="U172" s="73"/>
      <c r="V172" s="73"/>
      <c r="W172" s="73"/>
      <c r="X172" s="70"/>
      <c r="Y172" s="73"/>
      <c r="Z172" s="70"/>
      <c r="AA172" s="73"/>
      <c r="AB172" s="69"/>
      <c r="AC172" s="73"/>
      <c r="AD172" s="16"/>
    </row>
    <row r="173" spans="2:30" s="17" customFormat="1" ht="12.95" customHeight="1" x14ac:dyDescent="0.25">
      <c r="B173" s="68"/>
      <c r="C173" s="73"/>
      <c r="D173" s="69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69"/>
      <c r="P173" s="73"/>
      <c r="Q173" s="73"/>
      <c r="R173" s="73"/>
      <c r="S173" s="73"/>
      <c r="T173" s="73"/>
      <c r="U173" s="73"/>
      <c r="V173" s="73"/>
      <c r="W173" s="73"/>
      <c r="X173" s="70"/>
      <c r="Y173" s="73"/>
      <c r="Z173" s="70"/>
      <c r="AA173" s="73"/>
      <c r="AB173" s="69"/>
      <c r="AC173" s="73"/>
      <c r="AD173" s="16"/>
    </row>
    <row r="174" spans="2:30" s="17" customFormat="1" ht="12.95" customHeight="1" x14ac:dyDescent="0.25">
      <c r="B174" s="68"/>
      <c r="C174" s="73"/>
      <c r="D174" s="69"/>
      <c r="E174" s="73"/>
      <c r="F174" s="73"/>
      <c r="G174" s="73"/>
      <c r="H174" s="73" t="s">
        <v>21</v>
      </c>
      <c r="I174" s="73"/>
      <c r="J174" s="73"/>
      <c r="K174" s="73"/>
      <c r="L174" s="73"/>
      <c r="M174" s="73"/>
      <c r="N174" s="73"/>
      <c r="O174" s="69"/>
      <c r="P174" s="73"/>
      <c r="Q174" s="73"/>
      <c r="R174" s="73"/>
      <c r="S174" s="73"/>
      <c r="T174" s="73"/>
      <c r="U174" s="73"/>
      <c r="V174" s="73"/>
      <c r="W174" s="73"/>
      <c r="X174" s="70"/>
      <c r="Y174" s="73"/>
      <c r="Z174" s="70"/>
      <c r="AA174" s="73"/>
      <c r="AB174" s="69"/>
      <c r="AC174" s="73"/>
      <c r="AD174" s="16"/>
    </row>
    <row r="175" spans="2:30" s="17" customFormat="1" ht="12.95" customHeight="1" x14ac:dyDescent="0.25">
      <c r="B175" s="68"/>
      <c r="C175" s="73"/>
      <c r="D175" s="69"/>
      <c r="E175" s="73"/>
      <c r="F175" s="73"/>
      <c r="G175" s="73"/>
      <c r="H175" s="73" t="s">
        <v>304</v>
      </c>
      <c r="I175" s="73"/>
      <c r="J175" s="73"/>
      <c r="K175" s="73"/>
      <c r="L175" s="73"/>
      <c r="M175" s="73"/>
      <c r="N175" s="73"/>
      <c r="O175" s="69"/>
      <c r="P175" s="73"/>
      <c r="Q175" s="73"/>
      <c r="R175" s="73"/>
      <c r="S175" s="73"/>
      <c r="T175" s="73"/>
      <c r="U175" s="73"/>
      <c r="V175" s="73"/>
      <c r="W175" s="73"/>
      <c r="X175" s="70"/>
      <c r="Y175" s="73"/>
      <c r="Z175" s="70"/>
      <c r="AA175" s="73"/>
      <c r="AB175" s="69"/>
      <c r="AC175" s="73"/>
      <c r="AD175" s="16"/>
    </row>
    <row r="176" spans="2:30" s="17" customFormat="1" ht="12.95" customHeight="1" x14ac:dyDescent="0.25">
      <c r="B176" s="68"/>
      <c r="C176" s="73"/>
      <c r="D176" s="69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69"/>
      <c r="P176" s="73"/>
      <c r="Q176" s="73"/>
      <c r="R176" s="73"/>
      <c r="S176" s="73"/>
      <c r="T176" s="73"/>
      <c r="U176" s="73"/>
      <c r="V176" s="73"/>
      <c r="W176" s="73"/>
      <c r="X176" s="70"/>
      <c r="Y176" s="73"/>
      <c r="Z176" s="70"/>
      <c r="AA176" s="73"/>
      <c r="AB176" s="69"/>
      <c r="AC176" s="73"/>
      <c r="AD176" s="16"/>
    </row>
    <row r="177" spans="2:30" s="17" customFormat="1" ht="12.95" customHeight="1" x14ac:dyDescent="0.25">
      <c r="B177" s="68"/>
      <c r="C177" s="73"/>
      <c r="D177" s="69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69"/>
      <c r="P177" s="73"/>
      <c r="Q177" s="73"/>
      <c r="R177" s="73"/>
      <c r="S177" s="73"/>
      <c r="T177" s="73"/>
      <c r="U177" s="73"/>
      <c r="V177" s="73"/>
      <c r="W177" s="73"/>
      <c r="X177" s="70"/>
      <c r="Y177" s="73"/>
      <c r="Z177" s="70"/>
      <c r="AA177" s="73"/>
      <c r="AB177" s="69"/>
      <c r="AC177" s="73"/>
      <c r="AD177" s="16"/>
    </row>
    <row r="178" spans="2:30" s="17" customFormat="1" ht="12.95" customHeight="1" x14ac:dyDescent="0.25">
      <c r="B178" s="68"/>
      <c r="C178" s="73"/>
      <c r="D178" s="69"/>
      <c r="E178" s="73"/>
      <c r="F178" s="73"/>
      <c r="G178" s="73"/>
      <c r="H178" s="73" t="s">
        <v>304</v>
      </c>
      <c r="I178" s="73"/>
      <c r="J178" s="73"/>
      <c r="K178" s="73"/>
      <c r="L178" s="73"/>
      <c r="M178" s="73"/>
      <c r="N178" s="73"/>
      <c r="O178" s="69"/>
      <c r="P178" s="73"/>
      <c r="Q178" s="73"/>
      <c r="R178" s="73"/>
      <c r="S178" s="73"/>
      <c r="T178" s="73"/>
      <c r="U178" s="73"/>
      <c r="V178" s="73"/>
      <c r="W178" s="73"/>
      <c r="X178" s="70"/>
      <c r="Y178" s="73"/>
      <c r="Z178" s="70"/>
      <c r="AA178" s="73"/>
      <c r="AB178" s="69"/>
      <c r="AC178" s="73"/>
      <c r="AD178" s="16"/>
    </row>
    <row r="179" spans="2:30" s="17" customFormat="1" ht="12.95" customHeight="1" x14ac:dyDescent="0.25">
      <c r="B179" s="68"/>
      <c r="C179" s="73"/>
      <c r="D179" s="69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69"/>
      <c r="P179" s="73"/>
      <c r="Q179" s="73"/>
      <c r="R179" s="73"/>
      <c r="S179" s="73"/>
      <c r="T179" s="73"/>
      <c r="U179" s="73"/>
      <c r="V179" s="73"/>
      <c r="W179" s="73"/>
      <c r="X179" s="70"/>
      <c r="Y179" s="73"/>
      <c r="Z179" s="70"/>
      <c r="AA179" s="73"/>
      <c r="AB179" s="69"/>
      <c r="AC179" s="73"/>
      <c r="AD179" s="16"/>
    </row>
    <row r="180" spans="2:30" s="17" customFormat="1" ht="12.95" customHeight="1" x14ac:dyDescent="0.25">
      <c r="B180" s="68"/>
      <c r="C180" s="73"/>
      <c r="D180" s="69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69"/>
      <c r="P180" s="73"/>
      <c r="Q180" s="73"/>
      <c r="R180" s="73"/>
      <c r="S180" s="73"/>
      <c r="T180" s="73"/>
      <c r="U180" s="73"/>
      <c r="V180" s="73"/>
      <c r="W180" s="73"/>
      <c r="X180" s="70"/>
      <c r="Y180" s="73"/>
      <c r="Z180" s="70"/>
      <c r="AA180" s="73"/>
      <c r="AB180" s="69"/>
      <c r="AC180" s="73"/>
      <c r="AD180" s="16"/>
    </row>
    <row r="181" spans="2:30" s="17" customFormat="1" ht="12.95" customHeight="1" x14ac:dyDescent="0.25">
      <c r="B181" s="68"/>
      <c r="C181" s="73"/>
      <c r="D181" s="69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69"/>
      <c r="P181" s="73"/>
      <c r="Q181" s="73"/>
      <c r="R181" s="73"/>
      <c r="S181" s="73"/>
      <c r="T181" s="73"/>
      <c r="U181" s="73"/>
      <c r="V181" s="73"/>
      <c r="W181" s="73"/>
      <c r="X181" s="70"/>
      <c r="Y181" s="73"/>
      <c r="Z181" s="70"/>
      <c r="AA181" s="73"/>
      <c r="AB181" s="69"/>
      <c r="AC181" s="73"/>
      <c r="AD181" s="16"/>
    </row>
    <row r="182" spans="2:30" s="17" customFormat="1" ht="12.95" customHeight="1" x14ac:dyDescent="0.25"/>
    <row r="183" spans="2:30" s="17" customFormat="1" ht="12.95" customHeight="1" x14ac:dyDescent="0.25"/>
    <row r="184" spans="2:30" s="17" customFormat="1" ht="12.95" customHeight="1" x14ac:dyDescent="0.25"/>
  </sheetData>
  <mergeCells count="954">
    <mergeCell ref="B46:C46"/>
    <mergeCell ref="D46:N46"/>
    <mergeCell ref="O46:W46"/>
    <mergeCell ref="X46:Y46"/>
    <mergeCell ref="Z46:AA46"/>
    <mergeCell ref="AB46:AC46"/>
    <mergeCell ref="B139:C139"/>
    <mergeCell ref="D139:N139"/>
    <mergeCell ref="O139:W139"/>
    <mergeCell ref="X139:Y139"/>
    <mergeCell ref="Z139:AA139"/>
    <mergeCell ref="AB139:AC139"/>
    <mergeCell ref="B66:C66"/>
    <mergeCell ref="D66:N66"/>
    <mergeCell ref="O66:W66"/>
    <mergeCell ref="X66:Y66"/>
    <mergeCell ref="Z66:AA66"/>
    <mergeCell ref="X65:AC65"/>
    <mergeCell ref="B64:C64"/>
    <mergeCell ref="D64:N64"/>
    <mergeCell ref="AB62:AC62"/>
    <mergeCell ref="D47:N47"/>
    <mergeCell ref="O47:W47"/>
    <mergeCell ref="X47:Y47"/>
    <mergeCell ref="B49:C49"/>
    <mergeCell ref="D49:N49"/>
    <mergeCell ref="O49:W49"/>
    <mergeCell ref="X49:Y49"/>
    <mergeCell ref="Z49:AA49"/>
    <mergeCell ref="AB49:AC49"/>
    <mergeCell ref="AB181:AC181"/>
    <mergeCell ref="X164:AC164"/>
    <mergeCell ref="X169:AC169"/>
    <mergeCell ref="B92:C92"/>
    <mergeCell ref="D92:N92"/>
    <mergeCell ref="O92:W92"/>
    <mergeCell ref="X92:Y92"/>
    <mergeCell ref="Z92:AA92"/>
    <mergeCell ref="AB92:AC92"/>
    <mergeCell ref="B181:C181"/>
    <mergeCell ref="D181:N181"/>
    <mergeCell ref="O181:W181"/>
    <mergeCell ref="X181:Y181"/>
    <mergeCell ref="Z181:AA181"/>
    <mergeCell ref="AB179:AC179"/>
    <mergeCell ref="B180:C180"/>
    <mergeCell ref="D180:N180"/>
    <mergeCell ref="O180:W180"/>
    <mergeCell ref="X180:Y180"/>
    <mergeCell ref="Z180:AA180"/>
    <mergeCell ref="AB180:AC180"/>
    <mergeCell ref="B179:C179"/>
    <mergeCell ref="D179:N179"/>
    <mergeCell ref="O179:W179"/>
    <mergeCell ref="X179:Y179"/>
    <mergeCell ref="Z179:AA179"/>
    <mergeCell ref="X177:Y177"/>
    <mergeCell ref="Z177:AA177"/>
    <mergeCell ref="AB177:AC177"/>
    <mergeCell ref="B178:C178"/>
    <mergeCell ref="D178:N178"/>
    <mergeCell ref="O178:W178"/>
    <mergeCell ref="X178:Y178"/>
    <mergeCell ref="Z178:AA178"/>
    <mergeCell ref="AB178:AC178"/>
    <mergeCell ref="B177:C177"/>
    <mergeCell ref="D177:N177"/>
    <mergeCell ref="O177:W177"/>
    <mergeCell ref="X175:Y175"/>
    <mergeCell ref="Z175:AA175"/>
    <mergeCell ref="AB175:AC175"/>
    <mergeCell ref="B176:C176"/>
    <mergeCell ref="D176:N176"/>
    <mergeCell ref="O176:W176"/>
    <mergeCell ref="X176:Y176"/>
    <mergeCell ref="Z176:AA176"/>
    <mergeCell ref="AB176:AC176"/>
    <mergeCell ref="B175:C175"/>
    <mergeCell ref="D175:N175"/>
    <mergeCell ref="O175:W175"/>
    <mergeCell ref="AB173:AC173"/>
    <mergeCell ref="B174:C174"/>
    <mergeCell ref="D174:N174"/>
    <mergeCell ref="O174:W174"/>
    <mergeCell ref="X174:Y174"/>
    <mergeCell ref="Z174:AA174"/>
    <mergeCell ref="AB174:AC174"/>
    <mergeCell ref="B173:C173"/>
    <mergeCell ref="D173:N173"/>
    <mergeCell ref="O173:W173"/>
    <mergeCell ref="X173:Y173"/>
    <mergeCell ref="Z173:AA173"/>
    <mergeCell ref="X171:Y171"/>
    <mergeCell ref="Z171:AA171"/>
    <mergeCell ref="AB171:AC171"/>
    <mergeCell ref="B172:C172"/>
    <mergeCell ref="D172:N172"/>
    <mergeCell ref="O172:W172"/>
    <mergeCell ref="X172:Y172"/>
    <mergeCell ref="Z172:AA172"/>
    <mergeCell ref="AB172:AC172"/>
    <mergeCell ref="B171:C171"/>
    <mergeCell ref="D171:N171"/>
    <mergeCell ref="O171:W171"/>
    <mergeCell ref="B170:C170"/>
    <mergeCell ref="D170:N170"/>
    <mergeCell ref="O170:W170"/>
    <mergeCell ref="X170:Y170"/>
    <mergeCell ref="Z170:AA170"/>
    <mergeCell ref="AB170:AC170"/>
    <mergeCell ref="B169:C169"/>
    <mergeCell ref="D169:N169"/>
    <mergeCell ref="O169:W169"/>
    <mergeCell ref="AB167:AC167"/>
    <mergeCell ref="B168:C168"/>
    <mergeCell ref="D168:N168"/>
    <mergeCell ref="O168:W168"/>
    <mergeCell ref="X168:Y168"/>
    <mergeCell ref="Z168:AA168"/>
    <mergeCell ref="AB168:AC168"/>
    <mergeCell ref="B167:C167"/>
    <mergeCell ref="D167:N167"/>
    <mergeCell ref="O167:W167"/>
    <mergeCell ref="X167:Y167"/>
    <mergeCell ref="Z167:AA167"/>
    <mergeCell ref="Z165:AA165"/>
    <mergeCell ref="AB165:AC165"/>
    <mergeCell ref="B166:C166"/>
    <mergeCell ref="D166:N166"/>
    <mergeCell ref="O166:W166"/>
    <mergeCell ref="X166:Y166"/>
    <mergeCell ref="Z166:AA166"/>
    <mergeCell ref="AB166:AC166"/>
    <mergeCell ref="Z94:AA94"/>
    <mergeCell ref="AB94:AC94"/>
    <mergeCell ref="AB163:AC163"/>
    <mergeCell ref="B164:C164"/>
    <mergeCell ref="D164:N164"/>
    <mergeCell ref="O164:W164"/>
    <mergeCell ref="B165:C165"/>
    <mergeCell ref="D165:N165"/>
    <mergeCell ref="O165:W165"/>
    <mergeCell ref="X165:Y165"/>
    <mergeCell ref="B163:C163"/>
    <mergeCell ref="D163:N163"/>
    <mergeCell ref="O163:W163"/>
    <mergeCell ref="X163:Y163"/>
    <mergeCell ref="Z163:AA163"/>
    <mergeCell ref="AB161:AC161"/>
    <mergeCell ref="D91:N91"/>
    <mergeCell ref="O91:W91"/>
    <mergeCell ref="X91:Y91"/>
    <mergeCell ref="Z90:AA90"/>
    <mergeCell ref="AB90:AC90"/>
    <mergeCell ref="Z91:AC91"/>
    <mergeCell ref="B90:C90"/>
    <mergeCell ref="D90:N90"/>
    <mergeCell ref="O90:W90"/>
    <mergeCell ref="X90:Y90"/>
    <mergeCell ref="AB69:AC69"/>
    <mergeCell ref="Z48:AC48"/>
    <mergeCell ref="B65:C65"/>
    <mergeCell ref="D65:N65"/>
    <mergeCell ref="O65:W65"/>
    <mergeCell ref="X64:Y64"/>
    <mergeCell ref="Z64:AA64"/>
    <mergeCell ref="AB64:AC64"/>
    <mergeCell ref="O64:W64"/>
    <mergeCell ref="Z50:AA50"/>
    <mergeCell ref="AB50:AC50"/>
    <mergeCell ref="B51:C51"/>
    <mergeCell ref="D51:N51"/>
    <mergeCell ref="O51:W51"/>
    <mergeCell ref="X51:Y51"/>
    <mergeCell ref="Z51:AA51"/>
    <mergeCell ref="AB51:AC51"/>
    <mergeCell ref="AB61:AC61"/>
    <mergeCell ref="B62:C62"/>
    <mergeCell ref="D62:N62"/>
    <mergeCell ref="O62:W62"/>
    <mergeCell ref="X62:Y62"/>
    <mergeCell ref="Z62:AA62"/>
    <mergeCell ref="AB66:AC66"/>
    <mergeCell ref="B162:C162"/>
    <mergeCell ref="D162:N162"/>
    <mergeCell ref="O162:W162"/>
    <mergeCell ref="X162:Y162"/>
    <mergeCell ref="Z162:AA162"/>
    <mergeCell ref="AB162:AC162"/>
    <mergeCell ref="B161:C161"/>
    <mergeCell ref="D161:N161"/>
    <mergeCell ref="O161:W161"/>
    <mergeCell ref="X161:Y161"/>
    <mergeCell ref="Z161:AA161"/>
    <mergeCell ref="AB159:AC159"/>
    <mergeCell ref="B160:C160"/>
    <mergeCell ref="D160:N160"/>
    <mergeCell ref="O160:W160"/>
    <mergeCell ref="X160:Y160"/>
    <mergeCell ref="Z160:AA160"/>
    <mergeCell ref="AB160:AC160"/>
    <mergeCell ref="B159:C159"/>
    <mergeCell ref="D159:N159"/>
    <mergeCell ref="O159:W159"/>
    <mergeCell ref="X159:Y159"/>
    <mergeCell ref="Z159:AA159"/>
    <mergeCell ref="AB157:AC157"/>
    <mergeCell ref="B158:C158"/>
    <mergeCell ref="D158:N158"/>
    <mergeCell ref="O158:W158"/>
    <mergeCell ref="X158:Y158"/>
    <mergeCell ref="Z158:AA158"/>
    <mergeCell ref="AB158:AC158"/>
    <mergeCell ref="B157:C157"/>
    <mergeCell ref="D157:N157"/>
    <mergeCell ref="O157:W157"/>
    <mergeCell ref="X157:Y157"/>
    <mergeCell ref="Z157:AA157"/>
    <mergeCell ref="AB155:AC155"/>
    <mergeCell ref="B156:C156"/>
    <mergeCell ref="D156:N156"/>
    <mergeCell ref="O156:W156"/>
    <mergeCell ref="X156:Y156"/>
    <mergeCell ref="Z156:AA156"/>
    <mergeCell ref="AB156:AC156"/>
    <mergeCell ref="B155:C155"/>
    <mergeCell ref="D155:N155"/>
    <mergeCell ref="O155:W155"/>
    <mergeCell ref="X155:Y155"/>
    <mergeCell ref="Z155:AA155"/>
    <mergeCell ref="AB153:AC153"/>
    <mergeCell ref="B154:C154"/>
    <mergeCell ref="D154:N154"/>
    <mergeCell ref="O154:W154"/>
    <mergeCell ref="X154:Y154"/>
    <mergeCell ref="Z154:AA154"/>
    <mergeCell ref="AB154:AC154"/>
    <mergeCell ref="B153:C153"/>
    <mergeCell ref="D153:N153"/>
    <mergeCell ref="O153:W153"/>
    <mergeCell ref="X153:Y153"/>
    <mergeCell ref="Z153:AA153"/>
    <mergeCell ref="AB151:AC151"/>
    <mergeCell ref="B152:C152"/>
    <mergeCell ref="D152:N152"/>
    <mergeCell ref="O152:W152"/>
    <mergeCell ref="X152:Y152"/>
    <mergeCell ref="Z152:AA152"/>
    <mergeCell ref="AB152:AC152"/>
    <mergeCell ref="B151:C151"/>
    <mergeCell ref="D151:N151"/>
    <mergeCell ref="O151:W151"/>
    <mergeCell ref="X151:Y151"/>
    <mergeCell ref="Z151:AA151"/>
    <mergeCell ref="AB149:AC149"/>
    <mergeCell ref="B150:C150"/>
    <mergeCell ref="D150:N150"/>
    <mergeCell ref="O150:W150"/>
    <mergeCell ref="X150:Y150"/>
    <mergeCell ref="Z150:AA150"/>
    <mergeCell ref="AB150:AC150"/>
    <mergeCell ref="B149:C149"/>
    <mergeCell ref="D149:N149"/>
    <mergeCell ref="O149:W149"/>
    <mergeCell ref="X149:Y149"/>
    <mergeCell ref="Z149:AA149"/>
    <mergeCell ref="AB147:AC147"/>
    <mergeCell ref="B148:C148"/>
    <mergeCell ref="D148:N148"/>
    <mergeCell ref="O148:W148"/>
    <mergeCell ref="X148:Y148"/>
    <mergeCell ref="Z148:AA148"/>
    <mergeCell ref="AB148:AC148"/>
    <mergeCell ref="B147:C147"/>
    <mergeCell ref="D147:N147"/>
    <mergeCell ref="O147:W147"/>
    <mergeCell ref="X147:Y147"/>
    <mergeCell ref="Z147:AA147"/>
    <mergeCell ref="AB145:AC145"/>
    <mergeCell ref="B146:C146"/>
    <mergeCell ref="D146:N146"/>
    <mergeCell ref="O146:W146"/>
    <mergeCell ref="X146:Y146"/>
    <mergeCell ref="Z146:AA146"/>
    <mergeCell ref="AB146:AC146"/>
    <mergeCell ref="B145:C145"/>
    <mergeCell ref="D145:N145"/>
    <mergeCell ref="O145:W145"/>
    <mergeCell ref="X145:Y145"/>
    <mergeCell ref="Z145:AA145"/>
    <mergeCell ref="AB143:AC143"/>
    <mergeCell ref="B144:C144"/>
    <mergeCell ref="D144:N144"/>
    <mergeCell ref="O144:W144"/>
    <mergeCell ref="X144:Y144"/>
    <mergeCell ref="Z144:AA144"/>
    <mergeCell ref="AB144:AC144"/>
    <mergeCell ref="B143:C143"/>
    <mergeCell ref="D143:N143"/>
    <mergeCell ref="O143:W143"/>
    <mergeCell ref="X143:Y143"/>
    <mergeCell ref="Z143:AA143"/>
    <mergeCell ref="AB141:AC141"/>
    <mergeCell ref="B142:C142"/>
    <mergeCell ref="D142:N142"/>
    <mergeCell ref="O142:W142"/>
    <mergeCell ref="X142:Y142"/>
    <mergeCell ref="Z142:AA142"/>
    <mergeCell ref="AB142:AC142"/>
    <mergeCell ref="B141:C141"/>
    <mergeCell ref="D141:N141"/>
    <mergeCell ref="O141:W141"/>
    <mergeCell ref="X141:Y141"/>
    <mergeCell ref="Z141:AA141"/>
    <mergeCell ref="AB138:AC138"/>
    <mergeCell ref="B140:C140"/>
    <mergeCell ref="D140:N140"/>
    <mergeCell ref="O140:W140"/>
    <mergeCell ref="X140:Y140"/>
    <mergeCell ref="Z140:AA140"/>
    <mergeCell ref="AB140:AC140"/>
    <mergeCell ref="B138:C138"/>
    <mergeCell ref="D138:N138"/>
    <mergeCell ref="O138:W138"/>
    <mergeCell ref="X138:Y138"/>
    <mergeCell ref="Z138:AA138"/>
    <mergeCell ref="AB136:AC136"/>
    <mergeCell ref="B137:C137"/>
    <mergeCell ref="D137:N137"/>
    <mergeCell ref="O137:W137"/>
    <mergeCell ref="X137:Y137"/>
    <mergeCell ref="Z137:AA137"/>
    <mergeCell ref="AB137:AC137"/>
    <mergeCell ref="B136:C136"/>
    <mergeCell ref="D136:N136"/>
    <mergeCell ref="O136:W136"/>
    <mergeCell ref="X136:Y136"/>
    <mergeCell ref="Z136:AA136"/>
    <mergeCell ref="AB134:AC134"/>
    <mergeCell ref="B135:C135"/>
    <mergeCell ref="D135:N135"/>
    <mergeCell ref="O135:W135"/>
    <mergeCell ref="X135:Y135"/>
    <mergeCell ref="Z135:AA135"/>
    <mergeCell ref="AB135:AC135"/>
    <mergeCell ref="B134:C134"/>
    <mergeCell ref="D134:N134"/>
    <mergeCell ref="O134:W134"/>
    <mergeCell ref="X134:Y134"/>
    <mergeCell ref="Z134:AA134"/>
    <mergeCell ref="AB132:AC132"/>
    <mergeCell ref="B133:C133"/>
    <mergeCell ref="D133:N133"/>
    <mergeCell ref="O133:W133"/>
    <mergeCell ref="X133:Y133"/>
    <mergeCell ref="Z133:AA133"/>
    <mergeCell ref="AB133:AC133"/>
    <mergeCell ref="B132:C132"/>
    <mergeCell ref="D132:N132"/>
    <mergeCell ref="O132:W132"/>
    <mergeCell ref="X132:Y132"/>
    <mergeCell ref="Z132:AA132"/>
    <mergeCell ref="AB130:AC130"/>
    <mergeCell ref="B131:C131"/>
    <mergeCell ref="D131:N131"/>
    <mergeCell ref="O131:W131"/>
    <mergeCell ref="X131:Y131"/>
    <mergeCell ref="Z131:AA131"/>
    <mergeCell ref="AB131:AC131"/>
    <mergeCell ref="B130:C130"/>
    <mergeCell ref="D130:N130"/>
    <mergeCell ref="O130:W130"/>
    <mergeCell ref="X130:Y130"/>
    <mergeCell ref="Z130:AA130"/>
    <mergeCell ref="AB128:AC128"/>
    <mergeCell ref="B129:C129"/>
    <mergeCell ref="D129:N129"/>
    <mergeCell ref="O129:W129"/>
    <mergeCell ref="X129:Y129"/>
    <mergeCell ref="Z129:AA129"/>
    <mergeCell ref="AB129:AC129"/>
    <mergeCell ref="B128:C128"/>
    <mergeCell ref="D128:N128"/>
    <mergeCell ref="O128:W128"/>
    <mergeCell ref="X128:Y128"/>
    <mergeCell ref="Z128:AA128"/>
    <mergeCell ref="AB126:AC126"/>
    <mergeCell ref="B127:C127"/>
    <mergeCell ref="D127:N127"/>
    <mergeCell ref="O127:W127"/>
    <mergeCell ref="X127:Y127"/>
    <mergeCell ref="Z127:AA127"/>
    <mergeCell ref="AB127:AC127"/>
    <mergeCell ref="B126:C126"/>
    <mergeCell ref="D126:N126"/>
    <mergeCell ref="O126:W126"/>
    <mergeCell ref="X126:Y126"/>
    <mergeCell ref="Z126:AA126"/>
    <mergeCell ref="AB124:AC124"/>
    <mergeCell ref="B125:C125"/>
    <mergeCell ref="D125:N125"/>
    <mergeCell ref="O125:W125"/>
    <mergeCell ref="X125:Y125"/>
    <mergeCell ref="Z125:AA125"/>
    <mergeCell ref="AB125:AC125"/>
    <mergeCell ref="B124:C124"/>
    <mergeCell ref="D124:N124"/>
    <mergeCell ref="O124:W124"/>
    <mergeCell ref="X124:Y124"/>
    <mergeCell ref="Z124:AA124"/>
    <mergeCell ref="AB122:AC122"/>
    <mergeCell ref="B123:C123"/>
    <mergeCell ref="D123:N123"/>
    <mergeCell ref="O123:W123"/>
    <mergeCell ref="X123:Y123"/>
    <mergeCell ref="Z123:AA123"/>
    <mergeCell ref="AB123:AC123"/>
    <mergeCell ref="B122:C122"/>
    <mergeCell ref="D122:N122"/>
    <mergeCell ref="O122:W122"/>
    <mergeCell ref="X122:Y122"/>
    <mergeCell ref="Z122:AA122"/>
    <mergeCell ref="AB120:AC120"/>
    <mergeCell ref="B121:C121"/>
    <mergeCell ref="D121:N121"/>
    <mergeCell ref="O121:W121"/>
    <mergeCell ref="X121:Y121"/>
    <mergeCell ref="Z121:AA121"/>
    <mergeCell ref="AB121:AC121"/>
    <mergeCell ref="B120:C120"/>
    <mergeCell ref="D120:N120"/>
    <mergeCell ref="O120:W120"/>
    <mergeCell ref="X120:Y120"/>
    <mergeCell ref="Z120:AA120"/>
    <mergeCell ref="AB118:AC118"/>
    <mergeCell ref="B119:C119"/>
    <mergeCell ref="D119:N119"/>
    <mergeCell ref="O119:W119"/>
    <mergeCell ref="X119:Y119"/>
    <mergeCell ref="Z119:AA119"/>
    <mergeCell ref="AB119:AC119"/>
    <mergeCell ref="B118:C118"/>
    <mergeCell ref="D118:N118"/>
    <mergeCell ref="O118:W118"/>
    <mergeCell ref="X118:Y118"/>
    <mergeCell ref="Z118:AA118"/>
    <mergeCell ref="AB116:AC116"/>
    <mergeCell ref="B117:C117"/>
    <mergeCell ref="D117:N117"/>
    <mergeCell ref="O117:W117"/>
    <mergeCell ref="X117:Y117"/>
    <mergeCell ref="Z117:AA117"/>
    <mergeCell ref="AB117:AC117"/>
    <mergeCell ref="B116:C116"/>
    <mergeCell ref="D116:N116"/>
    <mergeCell ref="O116:W116"/>
    <mergeCell ref="X116:Y116"/>
    <mergeCell ref="Z116:AA116"/>
    <mergeCell ref="AB114:AC114"/>
    <mergeCell ref="B115:C115"/>
    <mergeCell ref="D115:N115"/>
    <mergeCell ref="O115:W115"/>
    <mergeCell ref="X115:Y115"/>
    <mergeCell ref="Z115:AA115"/>
    <mergeCell ref="AB115:AC115"/>
    <mergeCell ref="B114:C114"/>
    <mergeCell ref="D114:N114"/>
    <mergeCell ref="O114:W114"/>
    <mergeCell ref="X114:Y114"/>
    <mergeCell ref="Z114:AA114"/>
    <mergeCell ref="AB112:AC112"/>
    <mergeCell ref="B113:C113"/>
    <mergeCell ref="D113:N113"/>
    <mergeCell ref="O113:W113"/>
    <mergeCell ref="X113:Y113"/>
    <mergeCell ref="Z113:AA113"/>
    <mergeCell ref="AB113:AC113"/>
    <mergeCell ref="B112:C112"/>
    <mergeCell ref="D112:N112"/>
    <mergeCell ref="O112:W112"/>
    <mergeCell ref="X112:Y112"/>
    <mergeCell ref="Z112:AA112"/>
    <mergeCell ref="AB110:AC110"/>
    <mergeCell ref="B111:C111"/>
    <mergeCell ref="D111:N111"/>
    <mergeCell ref="O111:W111"/>
    <mergeCell ref="X111:Y111"/>
    <mergeCell ref="Z111:AA111"/>
    <mergeCell ref="AB111:AC111"/>
    <mergeCell ref="B110:C110"/>
    <mergeCell ref="D110:N110"/>
    <mergeCell ref="O110:W110"/>
    <mergeCell ref="X110:Y110"/>
    <mergeCell ref="Z110:AA110"/>
    <mergeCell ref="AB108:AC108"/>
    <mergeCell ref="B109:C109"/>
    <mergeCell ref="D109:N109"/>
    <mergeCell ref="O109:W109"/>
    <mergeCell ref="X109:Y109"/>
    <mergeCell ref="Z109:AA109"/>
    <mergeCell ref="AB109:AC109"/>
    <mergeCell ref="B108:C108"/>
    <mergeCell ref="D108:N108"/>
    <mergeCell ref="O108:W108"/>
    <mergeCell ref="X108:Y108"/>
    <mergeCell ref="Z108:AA108"/>
    <mergeCell ref="AB106:AC106"/>
    <mergeCell ref="B107:C107"/>
    <mergeCell ref="D107:N107"/>
    <mergeCell ref="O107:W107"/>
    <mergeCell ref="X107:Y107"/>
    <mergeCell ref="Z107:AA107"/>
    <mergeCell ref="AB107:AC107"/>
    <mergeCell ref="B106:C106"/>
    <mergeCell ref="D106:N106"/>
    <mergeCell ref="O106:W106"/>
    <mergeCell ref="X106:Y106"/>
    <mergeCell ref="Z106:AA106"/>
    <mergeCell ref="AB104:AC104"/>
    <mergeCell ref="B105:C105"/>
    <mergeCell ref="D105:N105"/>
    <mergeCell ref="O105:W105"/>
    <mergeCell ref="X105:Y105"/>
    <mergeCell ref="Z105:AA105"/>
    <mergeCell ref="AB105:AC105"/>
    <mergeCell ref="B104:C104"/>
    <mergeCell ref="D104:N104"/>
    <mergeCell ref="O104:W104"/>
    <mergeCell ref="X104:Y104"/>
    <mergeCell ref="Z104:AA104"/>
    <mergeCell ref="AB102:AC102"/>
    <mergeCell ref="B103:C103"/>
    <mergeCell ref="D103:N103"/>
    <mergeCell ref="O103:W103"/>
    <mergeCell ref="X103:Y103"/>
    <mergeCell ref="Z103:AA103"/>
    <mergeCell ref="AB103:AC103"/>
    <mergeCell ref="B102:C102"/>
    <mergeCell ref="D102:N102"/>
    <mergeCell ref="O102:W102"/>
    <mergeCell ref="X102:Y102"/>
    <mergeCell ref="Z102:AA102"/>
    <mergeCell ref="AB100:AC100"/>
    <mergeCell ref="B101:C101"/>
    <mergeCell ref="D101:N101"/>
    <mergeCell ref="O101:W101"/>
    <mergeCell ref="X101:Y101"/>
    <mergeCell ref="Z101:AA101"/>
    <mergeCell ref="AB101:AC101"/>
    <mergeCell ref="B100:C100"/>
    <mergeCell ref="D100:N100"/>
    <mergeCell ref="O100:W100"/>
    <mergeCell ref="X100:Y100"/>
    <mergeCell ref="Z100:AA100"/>
    <mergeCell ref="B97:AD97"/>
    <mergeCell ref="B99:C99"/>
    <mergeCell ref="D99:N99"/>
    <mergeCell ref="O99:W99"/>
    <mergeCell ref="X99:Y99"/>
    <mergeCell ref="Z99:AA99"/>
    <mergeCell ref="AB99:AC99"/>
    <mergeCell ref="AB89:AC89"/>
    <mergeCell ref="B93:C93"/>
    <mergeCell ref="D93:N93"/>
    <mergeCell ref="O93:W93"/>
    <mergeCell ref="X93:Y93"/>
    <mergeCell ref="Z93:AA93"/>
    <mergeCell ref="AB93:AC93"/>
    <mergeCell ref="B94:C94"/>
    <mergeCell ref="D94:N94"/>
    <mergeCell ref="O94:W94"/>
    <mergeCell ref="X94:Y94"/>
    <mergeCell ref="B89:C89"/>
    <mergeCell ref="D89:N89"/>
    <mergeCell ref="O89:W89"/>
    <mergeCell ref="X89:Y89"/>
    <mergeCell ref="Z89:AA89"/>
    <mergeCell ref="B91:C91"/>
    <mergeCell ref="AB87:AC87"/>
    <mergeCell ref="B88:C88"/>
    <mergeCell ref="D88:N88"/>
    <mergeCell ref="O88:W88"/>
    <mergeCell ref="X88:Y88"/>
    <mergeCell ref="Z88:AA88"/>
    <mergeCell ref="AB88:AC88"/>
    <mergeCell ref="B87:C87"/>
    <mergeCell ref="D87:N87"/>
    <mergeCell ref="O87:W87"/>
    <mergeCell ref="X87:Y87"/>
    <mergeCell ref="Z87:AA87"/>
    <mergeCell ref="AB85:AC85"/>
    <mergeCell ref="B86:C86"/>
    <mergeCell ref="D86:N86"/>
    <mergeCell ref="O86:W86"/>
    <mergeCell ref="X86:Y86"/>
    <mergeCell ref="Z86:AA86"/>
    <mergeCell ref="AB86:AC86"/>
    <mergeCell ref="B85:C85"/>
    <mergeCell ref="D85:N85"/>
    <mergeCell ref="O85:W85"/>
    <mergeCell ref="X85:Y85"/>
    <mergeCell ref="Z85:AA85"/>
    <mergeCell ref="AB83:AC83"/>
    <mergeCell ref="B84:C84"/>
    <mergeCell ref="D84:N84"/>
    <mergeCell ref="O84:W84"/>
    <mergeCell ref="X84:Y84"/>
    <mergeCell ref="Z84:AA84"/>
    <mergeCell ref="AB84:AC84"/>
    <mergeCell ref="B83:C83"/>
    <mergeCell ref="D83:N83"/>
    <mergeCell ref="O83:W83"/>
    <mergeCell ref="X83:Y83"/>
    <mergeCell ref="Z83:AA83"/>
    <mergeCell ref="AB81:AC81"/>
    <mergeCell ref="B82:C82"/>
    <mergeCell ref="D82:N82"/>
    <mergeCell ref="O82:W82"/>
    <mergeCell ref="X82:Y82"/>
    <mergeCell ref="Z82:AA82"/>
    <mergeCell ref="AB82:AC82"/>
    <mergeCell ref="B81:C81"/>
    <mergeCell ref="D81:N81"/>
    <mergeCell ref="O81:W81"/>
    <mergeCell ref="X81:Y81"/>
    <mergeCell ref="Z81:AA81"/>
    <mergeCell ref="AB79:AC79"/>
    <mergeCell ref="B80:C80"/>
    <mergeCell ref="D80:N80"/>
    <mergeCell ref="O80:W80"/>
    <mergeCell ref="X80:Y80"/>
    <mergeCell ref="Z80:AA80"/>
    <mergeCell ref="AB80:AC80"/>
    <mergeCell ref="B79:C79"/>
    <mergeCell ref="D79:N79"/>
    <mergeCell ref="O79:W79"/>
    <mergeCell ref="X79:Y79"/>
    <mergeCell ref="Z79:AA79"/>
    <mergeCell ref="AB77:AC77"/>
    <mergeCell ref="B78:C78"/>
    <mergeCell ref="D78:N78"/>
    <mergeCell ref="O78:W78"/>
    <mergeCell ref="X78:Y78"/>
    <mergeCell ref="Z78:AA78"/>
    <mergeCell ref="AB78:AC78"/>
    <mergeCell ref="B77:C77"/>
    <mergeCell ref="D77:N77"/>
    <mergeCell ref="O77:W77"/>
    <mergeCell ref="X77:Y77"/>
    <mergeCell ref="Z77:AA77"/>
    <mergeCell ref="AB75:AC75"/>
    <mergeCell ref="B76:C76"/>
    <mergeCell ref="D76:N76"/>
    <mergeCell ref="O76:W76"/>
    <mergeCell ref="X76:Y76"/>
    <mergeCell ref="Z76:AA76"/>
    <mergeCell ref="AB76:AC76"/>
    <mergeCell ref="B75:C75"/>
    <mergeCell ref="D75:N75"/>
    <mergeCell ref="O75:W75"/>
    <mergeCell ref="X75:Y75"/>
    <mergeCell ref="Z75:AA75"/>
    <mergeCell ref="B72:AD72"/>
    <mergeCell ref="B74:C74"/>
    <mergeCell ref="D74:N74"/>
    <mergeCell ref="O74:W74"/>
    <mergeCell ref="X74:Y74"/>
    <mergeCell ref="Z74:AA74"/>
    <mergeCell ref="AB74:AC74"/>
    <mergeCell ref="AB63:AC63"/>
    <mergeCell ref="B68:C68"/>
    <mergeCell ref="D68:N68"/>
    <mergeCell ref="O68:W68"/>
    <mergeCell ref="X68:Y68"/>
    <mergeCell ref="Z68:AA68"/>
    <mergeCell ref="AB68:AC68"/>
    <mergeCell ref="B69:C69"/>
    <mergeCell ref="D69:N69"/>
    <mergeCell ref="O69:W69"/>
    <mergeCell ref="X69:Y69"/>
    <mergeCell ref="B63:C63"/>
    <mergeCell ref="D63:N63"/>
    <mergeCell ref="O63:W63"/>
    <mergeCell ref="X63:Y63"/>
    <mergeCell ref="Z63:AA63"/>
    <mergeCell ref="Z69:AA69"/>
    <mergeCell ref="Z61:AA61"/>
    <mergeCell ref="AB59:AC59"/>
    <mergeCell ref="B60:C60"/>
    <mergeCell ref="D60:N60"/>
    <mergeCell ref="O60:W60"/>
    <mergeCell ref="X60:Y60"/>
    <mergeCell ref="Z60:AA60"/>
    <mergeCell ref="AB60:AC60"/>
    <mergeCell ref="B59:C59"/>
    <mergeCell ref="D59:N59"/>
    <mergeCell ref="O59:W59"/>
    <mergeCell ref="X59:Y59"/>
    <mergeCell ref="Z59:AA59"/>
    <mergeCell ref="B61:C61"/>
    <mergeCell ref="D61:N61"/>
    <mergeCell ref="O61:W61"/>
    <mergeCell ref="X61:Y61"/>
    <mergeCell ref="AB57:AC57"/>
    <mergeCell ref="B58:C58"/>
    <mergeCell ref="D58:N58"/>
    <mergeCell ref="O58:W58"/>
    <mergeCell ref="X58:Y58"/>
    <mergeCell ref="Z58:AA58"/>
    <mergeCell ref="AB58:AC58"/>
    <mergeCell ref="B57:C57"/>
    <mergeCell ref="D57:N57"/>
    <mergeCell ref="O57:W57"/>
    <mergeCell ref="X57:Y57"/>
    <mergeCell ref="Z57:AA57"/>
    <mergeCell ref="B54:AD54"/>
    <mergeCell ref="B56:C56"/>
    <mergeCell ref="D56:N56"/>
    <mergeCell ref="O56:W56"/>
    <mergeCell ref="X56:Y56"/>
    <mergeCell ref="Z56:AA56"/>
    <mergeCell ref="AB56:AC56"/>
    <mergeCell ref="AB45:AC45"/>
    <mergeCell ref="B48:C48"/>
    <mergeCell ref="D48:N48"/>
    <mergeCell ref="O48:W48"/>
    <mergeCell ref="X48:Y48"/>
    <mergeCell ref="Z47:AA47"/>
    <mergeCell ref="AB47:AC47"/>
    <mergeCell ref="B50:C50"/>
    <mergeCell ref="D50:N50"/>
    <mergeCell ref="O50:W50"/>
    <mergeCell ref="X50:Y50"/>
    <mergeCell ref="B45:C45"/>
    <mergeCell ref="D45:N45"/>
    <mergeCell ref="O45:W45"/>
    <mergeCell ref="X45:Y45"/>
    <mergeCell ref="Z45:AA45"/>
    <mergeCell ref="B47:C47"/>
    <mergeCell ref="AB43:AC43"/>
    <mergeCell ref="B44:C44"/>
    <mergeCell ref="D44:N44"/>
    <mergeCell ref="O44:W44"/>
    <mergeCell ref="X44:Y44"/>
    <mergeCell ref="Z44:AA44"/>
    <mergeCell ref="AB44:AC44"/>
    <mergeCell ref="B43:C43"/>
    <mergeCell ref="D43:N43"/>
    <mergeCell ref="O43:W43"/>
    <mergeCell ref="X43:Y43"/>
    <mergeCell ref="Z43:AA43"/>
    <mergeCell ref="AB41:AC41"/>
    <mergeCell ref="B42:C42"/>
    <mergeCell ref="D42:N42"/>
    <mergeCell ref="O42:W42"/>
    <mergeCell ref="X42:Y42"/>
    <mergeCell ref="Z42:AA42"/>
    <mergeCell ref="AB42:AC42"/>
    <mergeCell ref="B41:C41"/>
    <mergeCell ref="D41:N41"/>
    <mergeCell ref="O41:W41"/>
    <mergeCell ref="X41:Y41"/>
    <mergeCell ref="Z41:AA41"/>
    <mergeCell ref="AB39:AC39"/>
    <mergeCell ref="B40:C40"/>
    <mergeCell ref="D40:N40"/>
    <mergeCell ref="O40:W40"/>
    <mergeCell ref="X40:Y40"/>
    <mergeCell ref="Z40:AA40"/>
    <mergeCell ref="AB40:AC40"/>
    <mergeCell ref="B39:C39"/>
    <mergeCell ref="D39:N39"/>
    <mergeCell ref="O39:W39"/>
    <mergeCell ref="X39:Y39"/>
    <mergeCell ref="Z39:AA39"/>
    <mergeCell ref="AB37:AC37"/>
    <mergeCell ref="B38:C38"/>
    <mergeCell ref="D38:N38"/>
    <mergeCell ref="O38:W38"/>
    <mergeCell ref="X38:Y38"/>
    <mergeCell ref="Z38:AA38"/>
    <mergeCell ref="AB38:AC38"/>
    <mergeCell ref="B37:C37"/>
    <mergeCell ref="D37:N37"/>
    <mergeCell ref="O37:W37"/>
    <mergeCell ref="X37:Y37"/>
    <mergeCell ref="Z37:AA37"/>
    <mergeCell ref="AB35:AC35"/>
    <mergeCell ref="B36:C36"/>
    <mergeCell ref="D36:N36"/>
    <mergeCell ref="O36:W36"/>
    <mergeCell ref="X36:Y36"/>
    <mergeCell ref="Z36:AA36"/>
    <mergeCell ref="AB36:AC36"/>
    <mergeCell ref="B35:C35"/>
    <mergeCell ref="D35:N35"/>
    <mergeCell ref="O35:W35"/>
    <mergeCell ref="X35:Y35"/>
    <mergeCell ref="Z35:AA35"/>
    <mergeCell ref="AB33:AC33"/>
    <mergeCell ref="B34:C34"/>
    <mergeCell ref="D34:N34"/>
    <mergeCell ref="O34:W34"/>
    <mergeCell ref="X34:Y34"/>
    <mergeCell ref="Z34:AA34"/>
    <mergeCell ref="AB34:AC34"/>
    <mergeCell ref="B33:C33"/>
    <mergeCell ref="D33:N33"/>
    <mergeCell ref="O33:W33"/>
    <mergeCell ref="X33:Y33"/>
    <mergeCell ref="Z33:AA33"/>
    <mergeCell ref="AB31:AC31"/>
    <mergeCell ref="B32:C32"/>
    <mergeCell ref="D32:N32"/>
    <mergeCell ref="O32:W32"/>
    <mergeCell ref="X32:Y32"/>
    <mergeCell ref="Z32:AA32"/>
    <mergeCell ref="AB32:AC32"/>
    <mergeCell ref="B31:C31"/>
    <mergeCell ref="D31:N31"/>
    <mergeCell ref="O31:W31"/>
    <mergeCell ref="X31:Y31"/>
    <mergeCell ref="Z31:AA31"/>
    <mergeCell ref="AB29:AC29"/>
    <mergeCell ref="B30:C30"/>
    <mergeCell ref="D30:N30"/>
    <mergeCell ref="O30:W30"/>
    <mergeCell ref="X30:Y30"/>
    <mergeCell ref="Z30:AA30"/>
    <mergeCell ref="AB30:AC30"/>
    <mergeCell ref="B29:C29"/>
    <mergeCell ref="D29:N29"/>
    <mergeCell ref="O29:W29"/>
    <mergeCell ref="X29:Y29"/>
    <mergeCell ref="Z29:AA29"/>
    <mergeCell ref="AB27:AC27"/>
    <mergeCell ref="B28:C28"/>
    <mergeCell ref="D28:N28"/>
    <mergeCell ref="O28:W28"/>
    <mergeCell ref="X28:Y28"/>
    <mergeCell ref="Z28:AA28"/>
    <mergeCell ref="AB28:AC28"/>
    <mergeCell ref="B27:C27"/>
    <mergeCell ref="D27:N27"/>
    <mergeCell ref="O27:W27"/>
    <mergeCell ref="X27:Y27"/>
    <mergeCell ref="Z27:AA27"/>
    <mergeCell ref="AB25:AC25"/>
    <mergeCell ref="B26:C26"/>
    <mergeCell ref="D26:N26"/>
    <mergeCell ref="O26:W26"/>
    <mergeCell ref="X26:Y26"/>
    <mergeCell ref="Z26:AA26"/>
    <mergeCell ref="AB26:AC26"/>
    <mergeCell ref="B25:C25"/>
    <mergeCell ref="D25:N25"/>
    <mergeCell ref="O25:W25"/>
    <mergeCell ref="X25:Y25"/>
    <mergeCell ref="Z25:AA25"/>
    <mergeCell ref="AB23:AC23"/>
    <mergeCell ref="B24:C24"/>
    <mergeCell ref="D24:N24"/>
    <mergeCell ref="O24:W24"/>
    <mergeCell ref="X24:Y24"/>
    <mergeCell ref="Z24:AA24"/>
    <mergeCell ref="AB24:AC24"/>
    <mergeCell ref="B23:C23"/>
    <mergeCell ref="D23:N23"/>
    <mergeCell ref="O23:W23"/>
    <mergeCell ref="X23:Y23"/>
    <mergeCell ref="Z23:AA23"/>
    <mergeCell ref="AB21:AC21"/>
    <mergeCell ref="B22:C22"/>
    <mergeCell ref="D22:N22"/>
    <mergeCell ref="O22:W22"/>
    <mergeCell ref="X22:Y22"/>
    <mergeCell ref="Z22:AA22"/>
    <mergeCell ref="AB22:AC22"/>
    <mergeCell ref="B21:C21"/>
    <mergeCell ref="D21:N21"/>
    <mergeCell ref="O21:W21"/>
    <mergeCell ref="X21:Y21"/>
    <mergeCell ref="Z21:AA21"/>
    <mergeCell ref="AB19:AC19"/>
    <mergeCell ref="B20:C20"/>
    <mergeCell ref="D20:N20"/>
    <mergeCell ref="O20:W20"/>
    <mergeCell ref="X20:Y20"/>
    <mergeCell ref="Z20:AA20"/>
    <mergeCell ref="AB20:AC20"/>
    <mergeCell ref="B19:C19"/>
    <mergeCell ref="D19:N19"/>
    <mergeCell ref="O19:W19"/>
    <mergeCell ref="X19:Y19"/>
    <mergeCell ref="Z19:AA19"/>
    <mergeCell ref="AB17:AC17"/>
    <mergeCell ref="B18:C18"/>
    <mergeCell ref="D18:N18"/>
    <mergeCell ref="O18:W18"/>
    <mergeCell ref="X18:Y18"/>
    <mergeCell ref="Z18:AA18"/>
    <mergeCell ref="AB18:AC18"/>
    <mergeCell ref="B17:C17"/>
    <mergeCell ref="D17:N17"/>
    <mergeCell ref="O17:W17"/>
    <mergeCell ref="X17:Y17"/>
    <mergeCell ref="Z17:AA17"/>
    <mergeCell ref="AB15:AC15"/>
    <mergeCell ref="B16:C16"/>
    <mergeCell ref="D16:N16"/>
    <mergeCell ref="O16:W16"/>
    <mergeCell ref="X16:Y16"/>
    <mergeCell ref="Z16:AA16"/>
    <mergeCell ref="AB16:AC16"/>
    <mergeCell ref="B15:C15"/>
    <mergeCell ref="D15:N15"/>
    <mergeCell ref="O15:W15"/>
    <mergeCell ref="X15:Y15"/>
    <mergeCell ref="Z15:AA15"/>
    <mergeCell ref="B14:C14"/>
    <mergeCell ref="D14:N14"/>
    <mergeCell ref="O14:W14"/>
    <mergeCell ref="X14:Y14"/>
    <mergeCell ref="Z14:AA14"/>
    <mergeCell ref="AB14:AC14"/>
    <mergeCell ref="B13:C13"/>
    <mergeCell ref="D13:N13"/>
    <mergeCell ref="O13:W13"/>
    <mergeCell ref="X13:Y13"/>
    <mergeCell ref="Z13:AA13"/>
    <mergeCell ref="T1:X1"/>
    <mergeCell ref="I2:AB2"/>
    <mergeCell ref="Q3:Z3"/>
    <mergeCell ref="A6:AE6"/>
    <mergeCell ref="B9:AD9"/>
    <mergeCell ref="B67:C67"/>
    <mergeCell ref="D67:N67"/>
    <mergeCell ref="O67:W67"/>
    <mergeCell ref="X67:Y67"/>
    <mergeCell ref="Z67:AA67"/>
    <mergeCell ref="AB67:AC67"/>
    <mergeCell ref="AB11:AC11"/>
    <mergeCell ref="B12:C12"/>
    <mergeCell ref="D12:N12"/>
    <mergeCell ref="O12:W12"/>
    <mergeCell ref="X12:Y12"/>
    <mergeCell ref="Z12:AA12"/>
    <mergeCell ref="AB12:AC12"/>
    <mergeCell ref="B11:C11"/>
    <mergeCell ref="D11:N11"/>
    <mergeCell ref="O11:W11"/>
    <mergeCell ref="X11:Y11"/>
    <mergeCell ref="Z11:AA11"/>
    <mergeCell ref="AB13:AC13"/>
  </mergeCells>
  <pageMargins left="0" right="0" top="0" bottom="0" header="0" footer="0"/>
  <pageSetup paperSize="9" orientation="portrait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</vt:lpstr>
      <vt:lpstr>Položky!Názvy_tisku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2015-05-04T10:38:26Z</cp:lastPrinted>
  <dcterms:created xsi:type="dcterms:W3CDTF">2015-05-04T10:38:34Z</dcterms:created>
  <dcterms:modified xsi:type="dcterms:W3CDTF">2015-05-04T10:39:43Z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